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xr:revisionPtr revIDLastSave="0" documentId="8_{C5D53C98-B278-45E4-888E-EFEBF82E3640}" xr6:coauthVersionLast="47" xr6:coauthVersionMax="47" xr10:uidLastSave="{00000000-0000-0000-0000-000000000000}"/>
  <bookViews>
    <workbookView xWindow="-120" yWindow="-120" windowWidth="29040" windowHeight="15840" tabRatio="753" xr2:uid="{00000000-000D-0000-FFFF-FFFF00000000}"/>
  </bookViews>
  <sheets>
    <sheet name="CSF Results" sheetId="8" r:id="rId1"/>
    <sheet name="Spider Chart" sheetId="13" r:id="rId2"/>
    <sheet name="Identify" sheetId="7" r:id="rId3"/>
    <sheet name="Identify-Score" sheetId="15" r:id="rId4"/>
    <sheet name="Protect" sheetId="9" r:id="rId5"/>
    <sheet name="Protect-Score" sheetId="16" r:id="rId6"/>
    <sheet name="Detect" sheetId="10" r:id="rId7"/>
    <sheet name="Detect-Score" sheetId="17" r:id="rId8"/>
    <sheet name="Respond" sheetId="11" r:id="rId9"/>
    <sheet name="Respond-Score" sheetId="19" r:id="rId10"/>
    <sheet name="Recover" sheetId="12" r:id="rId11"/>
    <sheet name="Recover-Score" sheetId="18" r:id="rId12"/>
    <sheet name="Roadmap" sheetId="4" state="hidden" r:id="rId13"/>
    <sheet name="Program Costs" sheetId="5" state="hidden" r:id="rId14"/>
    <sheet name="Analytics Roll-up" sheetId="14" state="hidden" r:id="rId15"/>
    <sheet name="Matrix Codes" sheetId="6" r:id="rId16"/>
  </sheets>
  <externalReferences>
    <externalReference r:id="rId17"/>
  </externalReferences>
  <definedNames>
    <definedName name="_Toc291917332" localSheetId="0">'CSF Results'!#REF!</definedName>
    <definedName name="_Toc291917333" localSheetId="0">'CSF Results'!#REF!</definedName>
    <definedName name="_Toc291917334" localSheetId="0">'CSF Results'!#REF!</definedName>
    <definedName name="_Toc291917335" localSheetId="0">'CSF Results'!#REF!</definedName>
    <definedName name="_Toc291917336" localSheetId="0">'CSF Results'!#REF!</definedName>
    <definedName name="_Toc430008190" localSheetId="0">'CSF Results'!$A$10</definedName>
    <definedName name="_Toc430008191" localSheetId="0">'CSF Results'!#REF!</definedName>
    <definedName name="_Toc430008192" localSheetId="0">'CSF Results'!#REF!</definedName>
    <definedName name="_Toc430008193" localSheetId="0">'CSF Results'!#REF!</definedName>
    <definedName name="_Toc430008194" localSheetId="0">'CSF Results'!#REF!</definedName>
    <definedName name="_Toc430008195" localSheetId="0">'CSF Results'!#REF!</definedName>
    <definedName name="_Toc439252715" localSheetId="0">'CSF Results'!#REF!</definedName>
    <definedName name="_Toc439252718" localSheetId="0">'CSF Results'!#REF!</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65" i="8" l="1"/>
  <c r="G55" i="8"/>
  <c r="G45" i="8"/>
  <c r="G35" i="8"/>
  <c r="G25" i="8"/>
  <c r="G67" i="8"/>
  <c r="G66" i="8"/>
  <c r="G57" i="8"/>
  <c r="G56" i="8"/>
  <c r="G47" i="8"/>
  <c r="G46" i="8"/>
  <c r="G37" i="8"/>
  <c r="G36" i="8"/>
  <c r="G27" i="8"/>
  <c r="G26" i="8"/>
  <c r="D59" i="8"/>
  <c r="D58" i="8"/>
  <c r="D57" i="8"/>
  <c r="D56" i="8"/>
  <c r="D55" i="8"/>
  <c r="G50" i="8"/>
  <c r="E61" i="19"/>
  <c r="E60" i="19"/>
  <c r="E37" i="19" s="1"/>
  <c r="C26" i="14" s="1"/>
  <c r="D61" i="19"/>
  <c r="D60" i="19"/>
  <c r="E57" i="19"/>
  <c r="E58" i="19"/>
  <c r="E56" i="19"/>
  <c r="D57" i="19"/>
  <c r="D58" i="19"/>
  <c r="D56" i="19"/>
  <c r="E51" i="19"/>
  <c r="E52" i="19"/>
  <c r="E53" i="19"/>
  <c r="E54" i="19"/>
  <c r="E50" i="19"/>
  <c r="D51" i="19"/>
  <c r="D52" i="19"/>
  <c r="D53" i="19"/>
  <c r="D54" i="19"/>
  <c r="D50" i="19"/>
  <c r="E45" i="19"/>
  <c r="E46" i="19"/>
  <c r="E47" i="19"/>
  <c r="E48" i="19"/>
  <c r="E44" i="19"/>
  <c r="D45" i="19"/>
  <c r="D46" i="19"/>
  <c r="D47" i="19"/>
  <c r="D48" i="19"/>
  <c r="D44" i="19"/>
  <c r="E42" i="19"/>
  <c r="E33" i="19" s="1"/>
  <c r="C22" i="14" s="1"/>
  <c r="D42" i="19"/>
  <c r="D33" i="19" s="1"/>
  <c r="B22" i="14" s="1"/>
  <c r="E46" i="18"/>
  <c r="E47" i="18"/>
  <c r="E45" i="18"/>
  <c r="D46" i="18"/>
  <c r="D47" i="18"/>
  <c r="D45" i="18"/>
  <c r="E43" i="18"/>
  <c r="E42" i="18"/>
  <c r="E34" i="18" s="1"/>
  <c r="C29" i="14" s="1"/>
  <c r="D43" i="18"/>
  <c r="D42" i="18"/>
  <c r="E40" i="18"/>
  <c r="E33" i="18" s="1"/>
  <c r="C28" i="14" s="1"/>
  <c r="D40" i="18"/>
  <c r="D33" i="18" s="1"/>
  <c r="B28" i="14" s="1"/>
  <c r="E56" i="17"/>
  <c r="E57" i="17"/>
  <c r="E58" i="17"/>
  <c r="E59" i="17"/>
  <c r="E55" i="17"/>
  <c r="D56" i="17"/>
  <c r="D57" i="17"/>
  <c r="D58" i="17"/>
  <c r="D59" i="17"/>
  <c r="D55" i="17"/>
  <c r="E47" i="17"/>
  <c r="E48" i="17"/>
  <c r="E49" i="17"/>
  <c r="E50" i="17"/>
  <c r="E51" i="17"/>
  <c r="E52" i="17"/>
  <c r="E53" i="17"/>
  <c r="E46" i="17"/>
  <c r="D47" i="17"/>
  <c r="D48" i="17"/>
  <c r="D49" i="17"/>
  <c r="D50" i="17"/>
  <c r="D51" i="17"/>
  <c r="D52" i="17"/>
  <c r="D53" i="17"/>
  <c r="D46" i="17"/>
  <c r="E41" i="17"/>
  <c r="E42" i="17"/>
  <c r="E43" i="17"/>
  <c r="E44" i="17"/>
  <c r="E40" i="17"/>
  <c r="D41" i="17"/>
  <c r="D42" i="17"/>
  <c r="D43" i="17"/>
  <c r="D44" i="17"/>
  <c r="D40" i="17"/>
  <c r="E83" i="16"/>
  <c r="E84" i="16"/>
  <c r="E85" i="16"/>
  <c r="E86" i="16"/>
  <c r="E82" i="16"/>
  <c r="D83" i="16"/>
  <c r="D84" i="16"/>
  <c r="D85" i="16"/>
  <c r="D86" i="16"/>
  <c r="D82" i="16"/>
  <c r="E80" i="16"/>
  <c r="E79" i="16"/>
  <c r="D80" i="16"/>
  <c r="D79" i="16"/>
  <c r="E67" i="16"/>
  <c r="E68" i="16"/>
  <c r="E69" i="16"/>
  <c r="E70" i="16"/>
  <c r="E71" i="16"/>
  <c r="E72" i="16"/>
  <c r="E73" i="16"/>
  <c r="E74" i="16"/>
  <c r="E75" i="16"/>
  <c r="E76" i="16"/>
  <c r="E77" i="16"/>
  <c r="D67" i="16"/>
  <c r="D68" i="16"/>
  <c r="D69" i="16"/>
  <c r="D70" i="16"/>
  <c r="D71" i="16"/>
  <c r="D72" i="16"/>
  <c r="D73" i="16"/>
  <c r="D74" i="16"/>
  <c r="D75" i="16"/>
  <c r="D76" i="16"/>
  <c r="D77" i="16"/>
  <c r="E66" i="16"/>
  <c r="D66" i="16"/>
  <c r="E58" i="16"/>
  <c r="E59" i="16"/>
  <c r="E60" i="16"/>
  <c r="E61" i="16"/>
  <c r="E62" i="16"/>
  <c r="E63" i="16"/>
  <c r="E64" i="16"/>
  <c r="E57" i="16"/>
  <c r="D58" i="16"/>
  <c r="D59" i="16"/>
  <c r="D60" i="16"/>
  <c r="D61" i="16"/>
  <c r="D62" i="16"/>
  <c r="D63" i="16"/>
  <c r="D64" i="16"/>
  <c r="D57" i="16"/>
  <c r="E52" i="16"/>
  <c r="E53" i="16"/>
  <c r="E54" i="16"/>
  <c r="E55" i="16"/>
  <c r="E51" i="16"/>
  <c r="D52" i="16"/>
  <c r="D53" i="16"/>
  <c r="D54" i="16"/>
  <c r="D55" i="16"/>
  <c r="D51" i="16"/>
  <c r="E44" i="16"/>
  <c r="E45" i="16"/>
  <c r="E46" i="16"/>
  <c r="E47" i="16"/>
  <c r="E48" i="16"/>
  <c r="E49" i="16"/>
  <c r="E43" i="16"/>
  <c r="D44" i="16"/>
  <c r="D45" i="16"/>
  <c r="D46" i="16"/>
  <c r="D47" i="16"/>
  <c r="D48" i="16"/>
  <c r="D49" i="16"/>
  <c r="D43" i="16"/>
  <c r="E73" i="15"/>
  <c r="E74" i="15"/>
  <c r="E75" i="15"/>
  <c r="E76" i="15"/>
  <c r="E72" i="15"/>
  <c r="D73" i="15"/>
  <c r="D74" i="15"/>
  <c r="D75" i="15"/>
  <c r="D76" i="15"/>
  <c r="D72" i="15"/>
  <c r="E69" i="15"/>
  <c r="E70" i="15"/>
  <c r="E68" i="15"/>
  <c r="D69" i="15"/>
  <c r="D70" i="15"/>
  <c r="D68" i="15"/>
  <c r="E62" i="15"/>
  <c r="E63" i="15"/>
  <c r="E64" i="15"/>
  <c r="E65" i="15"/>
  <c r="E66" i="15"/>
  <c r="E61" i="15"/>
  <c r="D62" i="15"/>
  <c r="D63" i="15"/>
  <c r="D64" i="15"/>
  <c r="D65" i="15"/>
  <c r="D66" i="15"/>
  <c r="D61" i="15"/>
  <c r="E57" i="15"/>
  <c r="E58" i="15"/>
  <c r="E59" i="15"/>
  <c r="E56" i="15"/>
  <c r="D57" i="15"/>
  <c r="D58" i="15"/>
  <c r="D59" i="15"/>
  <c r="D56" i="15"/>
  <c r="E51" i="15"/>
  <c r="E52" i="15"/>
  <c r="E53" i="15"/>
  <c r="E54" i="15"/>
  <c r="E50" i="15"/>
  <c r="D51" i="15"/>
  <c r="D52" i="15"/>
  <c r="D53" i="15"/>
  <c r="D54" i="15"/>
  <c r="D50" i="15"/>
  <c r="E44" i="15"/>
  <c r="E45" i="15"/>
  <c r="E46" i="15"/>
  <c r="E47" i="15"/>
  <c r="E48" i="15"/>
  <c r="E43" i="15"/>
  <c r="D44" i="15"/>
  <c r="D45" i="15"/>
  <c r="D46" i="15"/>
  <c r="D47" i="15"/>
  <c r="D48" i="15"/>
  <c r="D43" i="15"/>
  <c r="A30" i="14"/>
  <c r="A29" i="14"/>
  <c r="A28" i="14"/>
  <c r="A26" i="14"/>
  <c r="A25" i="14"/>
  <c r="A24" i="14"/>
  <c r="A23" i="14"/>
  <c r="A22" i="14"/>
  <c r="A20" i="14"/>
  <c r="A19" i="14"/>
  <c r="A18" i="14"/>
  <c r="A16" i="14"/>
  <c r="A15" i="14"/>
  <c r="A14" i="14"/>
  <c r="A13" i="14"/>
  <c r="A12" i="14"/>
  <c r="A11" i="14"/>
  <c r="A9" i="14"/>
  <c r="A8" i="14"/>
  <c r="A7" i="14"/>
  <c r="A6" i="14"/>
  <c r="A5" i="14"/>
  <c r="A4" i="14"/>
  <c r="G71" i="8"/>
  <c r="G70" i="8"/>
  <c r="G69" i="8"/>
  <c r="G64" i="8"/>
  <c r="G61" i="8"/>
  <c r="G60" i="8"/>
  <c r="G59" i="8"/>
  <c r="G54" i="8"/>
  <c r="G51" i="8"/>
  <c r="G49" i="8"/>
  <c r="G44" i="8"/>
  <c r="G41" i="8"/>
  <c r="G40" i="8"/>
  <c r="G39" i="8"/>
  <c r="G34" i="8"/>
  <c r="G31" i="8"/>
  <c r="G30" i="8"/>
  <c r="G29" i="8"/>
  <c r="G24" i="8"/>
  <c r="G17" i="8" l="1"/>
  <c r="G14" i="8"/>
  <c r="D60" i="8"/>
  <c r="D37" i="16"/>
  <c r="B15" i="14" s="1"/>
  <c r="D34" i="15"/>
  <c r="B5" i="14" s="1"/>
  <c r="E33" i="15"/>
  <c r="C4" i="14" s="1"/>
  <c r="D35" i="15"/>
  <c r="B6" i="14" s="1"/>
  <c r="E34" i="15"/>
  <c r="C5" i="14" s="1"/>
  <c r="D33" i="15"/>
  <c r="B4" i="14" s="1"/>
  <c r="E35" i="15"/>
  <c r="C6" i="14" s="1"/>
  <c r="D35" i="18"/>
  <c r="B30" i="14" s="1"/>
  <c r="D37" i="19"/>
  <c r="B26" i="14" s="1"/>
  <c r="D36" i="19"/>
  <c r="B25" i="14" s="1"/>
  <c r="D35" i="19"/>
  <c r="B24" i="14" s="1"/>
  <c r="D34" i="19"/>
  <c r="B23" i="14" s="1"/>
  <c r="E37" i="15"/>
  <c r="C8" i="14" s="1"/>
  <c r="D36" i="15"/>
  <c r="B7" i="14" s="1"/>
  <c r="D34" i="18"/>
  <c r="B29" i="14" s="1"/>
  <c r="E35" i="18"/>
  <c r="C30" i="14" s="1"/>
  <c r="E36" i="19"/>
  <c r="C25" i="14" s="1"/>
  <c r="E34" i="19"/>
  <c r="C23" i="14" s="1"/>
  <c r="D33" i="17"/>
  <c r="B18" i="14" s="1"/>
  <c r="E33" i="17"/>
  <c r="C18" i="14" s="1"/>
  <c r="D34" i="17"/>
  <c r="B19" i="14" s="1"/>
  <c r="E34" i="17"/>
  <c r="C19" i="14" s="1"/>
  <c r="E35" i="17"/>
  <c r="C20" i="14" s="1"/>
  <c r="D35" i="17"/>
  <c r="B20" i="14" s="1"/>
  <c r="D34" i="16"/>
  <c r="B12" i="14" s="1"/>
  <c r="D38" i="16"/>
  <c r="B16" i="14" s="1"/>
  <c r="E33" i="16"/>
  <c r="C11" i="14" s="1"/>
  <c r="E38" i="16"/>
  <c r="C16" i="14" s="1"/>
  <c r="E36" i="16"/>
  <c r="C14" i="14" s="1"/>
  <c r="E34" i="16"/>
  <c r="C12" i="14" s="1"/>
  <c r="E35" i="16"/>
  <c r="C13" i="14" s="1"/>
  <c r="D35" i="16"/>
  <c r="B13" i="14" s="1"/>
  <c r="E37" i="16"/>
  <c r="C15" i="14" s="1"/>
  <c r="E38" i="15"/>
  <c r="C9" i="14" s="1"/>
  <c r="D37" i="15"/>
  <c r="B8" i="14" s="1"/>
  <c r="E36" i="15"/>
  <c r="C7" i="14" s="1"/>
  <c r="E35" i="19"/>
  <c r="C24" i="14" s="1"/>
  <c r="D36" i="16"/>
  <c r="B14" i="14" s="1"/>
  <c r="D33" i="16"/>
  <c r="B11" i="14" s="1"/>
  <c r="D38" i="15"/>
  <c r="B9" i="14" s="1"/>
  <c r="G21" i="8"/>
  <c r="G20" i="8"/>
  <c r="G19" i="8"/>
  <c r="C15" i="5"/>
  <c r="B15" i="5"/>
  <c r="L14" i="4"/>
  <c r="K14" i="4"/>
  <c r="J14" i="4"/>
  <c r="L10" i="4"/>
  <c r="K10" i="4"/>
  <c r="J10" i="4"/>
  <c r="L6" i="4"/>
  <c r="K6" i="4"/>
  <c r="J6" i="4"/>
  <c r="G16" i="8" l="1"/>
  <c r="G15" i="8"/>
</calcChain>
</file>

<file path=xl/sharedStrings.xml><?xml version="1.0" encoding="utf-8"?>
<sst xmlns="http://schemas.openxmlformats.org/spreadsheetml/2006/main" count="1767" uniqueCount="725">
  <si>
    <t>Identify</t>
  </si>
  <si>
    <t>Outcome</t>
  </si>
  <si>
    <t>Response</t>
  </si>
  <si>
    <t>Risk Assessment</t>
  </si>
  <si>
    <t>Protect</t>
  </si>
  <si>
    <t>PR.PT-1</t>
  </si>
  <si>
    <t>PR.PT-2</t>
  </si>
  <si>
    <t>PR.PT-3</t>
  </si>
  <si>
    <t>PR.PT-4</t>
  </si>
  <si>
    <t>Detect</t>
  </si>
  <si>
    <t>DE.AE-1</t>
  </si>
  <si>
    <t>DE.AE-2</t>
  </si>
  <si>
    <t>DE.AE-3</t>
  </si>
  <si>
    <t>DE.AE-4</t>
  </si>
  <si>
    <t>DE.AE-5</t>
  </si>
  <si>
    <t>DE.CM-1</t>
  </si>
  <si>
    <t>DE.CM-2</t>
  </si>
  <si>
    <t>DE.CM-3</t>
  </si>
  <si>
    <t>DE.CM-4</t>
  </si>
  <si>
    <t>DE.CM-5</t>
  </si>
  <si>
    <t>DE.CM-6</t>
  </si>
  <si>
    <t>DE.CM-7</t>
  </si>
  <si>
    <t>DE.CM-8</t>
  </si>
  <si>
    <t>DE.DP-1</t>
  </si>
  <si>
    <t>DE.DP-2</t>
  </si>
  <si>
    <t>DE.DP-3</t>
  </si>
  <si>
    <t>DE.DP-4</t>
  </si>
  <si>
    <t>DE.DP-5</t>
  </si>
  <si>
    <t>Respond</t>
  </si>
  <si>
    <t>RS.RP-1</t>
  </si>
  <si>
    <t>RS.CO-1</t>
  </si>
  <si>
    <t>RS.CO-2</t>
  </si>
  <si>
    <t>RS.CO-3</t>
  </si>
  <si>
    <t>RS.CO-4</t>
  </si>
  <si>
    <t>RS.CO-5</t>
  </si>
  <si>
    <t>RS.AN-1</t>
  </si>
  <si>
    <t>RS.AN-2</t>
  </si>
  <si>
    <t>RS.AN-3</t>
  </si>
  <si>
    <t>RS.AN-4</t>
  </si>
  <si>
    <t>RS.MI-1</t>
  </si>
  <si>
    <t>RS.MI-2</t>
  </si>
  <si>
    <t>RS.MI-3</t>
  </si>
  <si>
    <t>RS.IM-1</t>
  </si>
  <si>
    <t>RS.IM-2</t>
  </si>
  <si>
    <t>Recover</t>
  </si>
  <si>
    <t>RC.RP-1</t>
  </si>
  <si>
    <t>RC.IM-1</t>
  </si>
  <si>
    <t>RC.IM-2</t>
  </si>
  <si>
    <t>RC.CO-1</t>
  </si>
  <si>
    <t>RC.CO-2</t>
  </si>
  <si>
    <t>RC.CO-3</t>
  </si>
  <si>
    <t>Results</t>
  </si>
  <si>
    <t>Item</t>
  </si>
  <si>
    <t>Impact</t>
  </si>
  <si>
    <t>Date Conducted</t>
  </si>
  <si>
    <t>Conducted By</t>
  </si>
  <si>
    <t>Approved By</t>
  </si>
  <si>
    <t xml:space="preserve"> </t>
  </si>
  <si>
    <t>Accept</t>
  </si>
  <si>
    <t>Low</t>
  </si>
  <si>
    <t>Medium</t>
  </si>
  <si>
    <t>N/A</t>
  </si>
  <si>
    <t>High</t>
  </si>
  <si>
    <t>Perform an inventory of physical devices on the network, including IoT, and document the results in an artifact to be refreshed at least annually.</t>
  </si>
  <si>
    <t>Cost</t>
  </si>
  <si>
    <t>Risk Level</t>
  </si>
  <si>
    <t>Within 6 Months</t>
  </si>
  <si>
    <t>Within 1 Year</t>
  </si>
  <si>
    <t>Within 2 Years</t>
  </si>
  <si>
    <t>Corrective Action Roadmap</t>
  </si>
  <si>
    <t>Internal Resource Hours</t>
  </si>
  <si>
    <t>Professional Services Estimated Cost</t>
  </si>
  <si>
    <t>Estimated Capital Cost</t>
  </si>
  <si>
    <t>Totals:</t>
  </si>
  <si>
    <t>Totals</t>
  </si>
  <si>
    <t>Programmatic task</t>
  </si>
  <si>
    <t>Professional Services</t>
  </si>
  <si>
    <t>Risk Count - NIST CSF Controls + Tactical Findings</t>
  </si>
  <si>
    <t xml:space="preserve">Routine meetings, ad-hoc incident management, consulting project management, planning, recordkeeping </t>
  </si>
  <si>
    <t>Access authorization review</t>
  </si>
  <si>
    <t>Reporting to security governance committee</t>
  </si>
  <si>
    <t>Firewall rules and other routine inspections:</t>
  </si>
  <si>
    <t xml:space="preserve">Conducting rituals for vulnerability remediation and addressing corrective actions </t>
  </si>
  <si>
    <t>Risk Assessment:</t>
  </si>
  <si>
    <t>Tabletop exercise:</t>
  </si>
  <si>
    <t>Policy review:</t>
  </si>
  <si>
    <t>Awareness training</t>
  </si>
  <si>
    <t>Penetration test</t>
  </si>
  <si>
    <t>Estimated program management costs, annual</t>
  </si>
  <si>
    <t>Information Security Governance and Management Framework</t>
  </si>
  <si>
    <t>Weekly</t>
  </si>
  <si>
    <t>Monthly</t>
  </si>
  <si>
    <t>Quarterly</t>
  </si>
  <si>
    <t>Annually</t>
  </si>
  <si>
    <r>
      <t>Meetings (change control, infosec, governance, etc.)</t>
    </r>
    <r>
      <rPr>
        <sz val="8"/>
        <color theme="1"/>
        <rFont val="Roboto"/>
      </rPr>
      <t>  </t>
    </r>
  </si>
  <si>
    <t>Review vulnerability assessment results, assign disposition and delegate</t>
  </si>
  <si>
    <t>Access authorization management reviews</t>
  </si>
  <si>
    <r>
      <t>Penetration test</t>
    </r>
    <r>
      <rPr>
        <sz val="8"/>
        <color theme="1"/>
        <rFont val="Roboto"/>
      </rPr>
      <t>    </t>
    </r>
  </si>
  <si>
    <t>Incident Management</t>
  </si>
  <si>
    <t>Firewall rules review</t>
  </si>
  <si>
    <t>Conduct Security Governance Committee meeting</t>
  </si>
  <si>
    <t>Consulting project management</t>
  </si>
  <si>
    <t>Recordkeeping (e.g. security testing results for products in use)</t>
  </si>
  <si>
    <t>Perform 2 of the annual requirements</t>
  </si>
  <si>
    <t>Security Awareness Training / Attestation</t>
  </si>
  <si>
    <t>Planning for upcoming monthly, quarterly or annual requirements</t>
  </si>
  <si>
    <t>Corrective action board; infosec ritual</t>
  </si>
  <si>
    <t>Report to Executive Security Governance Committee</t>
  </si>
  <si>
    <t>Tabletop or functional security exercise</t>
  </si>
  <si>
    <t>Conduct Vulnerability Assessment</t>
  </si>
  <si>
    <t>Policy review</t>
  </si>
  <si>
    <t>Service audits</t>
  </si>
  <si>
    <r>
      <t>Participate in annual planning and budget development</t>
    </r>
    <r>
      <rPr>
        <sz val="8"/>
        <color theme="1"/>
        <rFont val="Roboto"/>
      </rPr>
      <t>  </t>
    </r>
  </si>
  <si>
    <t>Annual cost estimate</t>
  </si>
  <si>
    <t>High risk corrective actions, or indexed on most appropriate attribute(s)</t>
  </si>
  <si>
    <t>Medium risk corrective actions, or indexed on most appropriate attribute(s)</t>
  </si>
  <si>
    <t>Consequence</t>
  </si>
  <si>
    <t>Opportunity</t>
  </si>
  <si>
    <t>Level</t>
  </si>
  <si>
    <t>Likelihood</t>
  </si>
  <si>
    <t>Probability of Occurrence</t>
  </si>
  <si>
    <t>Means</t>
  </si>
  <si>
    <t>O-1</t>
  </si>
  <si>
    <t>O-2</t>
  </si>
  <si>
    <t>O-3</t>
  </si>
  <si>
    <t>O-4</t>
  </si>
  <si>
    <t>O-5</t>
  </si>
  <si>
    <t>Not Likely</t>
  </si>
  <si>
    <t>~10%</t>
  </si>
  <si>
    <t>May occur in exceptional circumstances</t>
  </si>
  <si>
    <t>M-5</t>
  </si>
  <si>
    <t>Low Likelihood</t>
  </si>
  <si>
    <t>~30%</t>
  </si>
  <si>
    <t>Might occur on occasion</t>
  </si>
  <si>
    <t>M-4</t>
  </si>
  <si>
    <t>Likely</t>
  </si>
  <si>
    <t>~50%</t>
  </si>
  <si>
    <t>Could occur under most circumstances</t>
  </si>
  <si>
    <t>M-3</t>
  </si>
  <si>
    <t>Highly Likely</t>
  </si>
  <si>
    <t>~70%</t>
  </si>
  <si>
    <t>Will probably occur</t>
  </si>
  <si>
    <t>M-2</t>
  </si>
  <si>
    <t>Near Certainty</t>
  </si>
  <si>
    <t>~90%</t>
  </si>
  <si>
    <t>Expected under most circumstances</t>
  </si>
  <si>
    <t>M-1</t>
  </si>
  <si>
    <r>
      <rPr>
        <b/>
        <i/>
        <sz val="11"/>
        <color theme="1"/>
        <rFont val="Calibri"/>
        <family val="2"/>
        <scheme val="minor"/>
      </rPr>
      <t>Means:</t>
    </r>
    <r>
      <rPr>
        <i/>
        <sz val="11"/>
        <color theme="1"/>
        <rFont val="Calibri"/>
        <family val="2"/>
        <scheme val="minor"/>
      </rPr>
      <t xml:space="preserve"> Represents an estimation of an adversary's difficulty in creating the conditions necessary for a risk occurrence.</t>
    </r>
  </si>
  <si>
    <r>
      <rPr>
        <b/>
        <i/>
        <sz val="11"/>
        <color theme="1"/>
        <rFont val="Calibri"/>
        <family val="2"/>
        <scheme val="minor"/>
      </rPr>
      <t>Opportunity:</t>
    </r>
    <r>
      <rPr>
        <i/>
        <sz val="11"/>
        <color theme="1"/>
        <rFont val="Calibri"/>
        <family val="2"/>
        <scheme val="minor"/>
      </rPr>
      <t xml:space="preserve"> Represents an estimation of an adversary's accessibility to exploit a system.  A system's attack surface is the set of methods or interfaces through which an adversary can enter the system and conduct an attack.  Opportunity is an estimation of a system's attack surface.</t>
    </r>
  </si>
  <si>
    <t>Consequence Risk Factor Matrix</t>
  </si>
  <si>
    <t>Consequence Determination</t>
  </si>
  <si>
    <t>Criticality</t>
  </si>
  <si>
    <t>C-1</t>
  </si>
  <si>
    <t>C-2</t>
  </si>
  <si>
    <t>C-3</t>
  </si>
  <si>
    <t>C-4</t>
  </si>
  <si>
    <t>C-5</t>
  </si>
  <si>
    <t>I-5</t>
  </si>
  <si>
    <t>Negligible</t>
  </si>
  <si>
    <t>Few perceivable changes in operations</t>
  </si>
  <si>
    <t>I-4</t>
  </si>
  <si>
    <t>Minor</t>
  </si>
  <si>
    <t>Operations affected, work-around possible</t>
  </si>
  <si>
    <t>I-3</t>
  </si>
  <si>
    <t>Moderate</t>
  </si>
  <si>
    <t>Decreased network operations</t>
  </si>
  <si>
    <t>I-2</t>
  </si>
  <si>
    <t>Major</t>
  </si>
  <si>
    <t>Significant decrease or impact to operations</t>
  </si>
  <si>
    <t>I-1</t>
  </si>
  <si>
    <t>Catastrophic</t>
  </si>
  <si>
    <t>Widespread network failure without alternative</t>
  </si>
  <si>
    <r>
      <rPr>
        <b/>
        <i/>
        <sz val="11"/>
        <color theme="1"/>
        <rFont val="Calibri"/>
        <family val="2"/>
        <scheme val="minor"/>
      </rPr>
      <t>Impact:</t>
    </r>
    <r>
      <rPr>
        <i/>
        <sz val="11"/>
        <color theme="1"/>
        <rFont val="Calibri"/>
        <family val="2"/>
        <scheme val="minor"/>
      </rPr>
      <t xml:space="preserve"> Represents an estimation of the effect or consequence that may result from an attack on the system resulting in a specific risk occurrence.</t>
    </r>
  </si>
  <si>
    <r>
      <rPr>
        <b/>
        <i/>
        <sz val="11"/>
        <color theme="1"/>
        <rFont val="Calibri"/>
        <family val="2"/>
        <scheme val="minor"/>
      </rPr>
      <t>Criticality:</t>
    </r>
    <r>
      <rPr>
        <i/>
        <sz val="11"/>
        <color theme="1"/>
        <rFont val="Calibri"/>
        <family val="2"/>
        <scheme val="minor"/>
      </rPr>
      <t xml:space="preserve"> Represents an estimation of the change in the system performance and the relationship of this change on dependent systems.</t>
    </r>
  </si>
  <si>
    <t>Overall Risk Factor Matrix</t>
  </si>
  <si>
    <t>Likelihood Determination</t>
  </si>
  <si>
    <t>Likelihood List</t>
  </si>
  <si>
    <t>Consequence List</t>
  </si>
  <si>
    <t>Overall Risk</t>
  </si>
  <si>
    <t>Asset Management (ID.AM): The data, personnel, devices, systems, and facilities that enable the organization to achieve business purposes are identified and managed consistent with their relative importance to business objectives and the organization’s risk strategy</t>
  </si>
  <si>
    <t>Business Environment (ID.BE): The organization’s mission, objectives, stakeholders, and activities are understood and prioritized; this information is used to inform cyber security roles, responsibilities, and risk management decisions</t>
  </si>
  <si>
    <t>Information Protection Processes and Procedures (PR.IP): Security policies (that address purpose, scope, roles, responsibilities, and coordination among organizational entities), processes, and procedures are maintained and used to manage protection of information systems and assets</t>
  </si>
  <si>
    <t>Data Security (PR.DS): Information and records (data) are managed consistent with the organization’s risk strategy to protect the confidentiality, integrity, and availability of information</t>
  </si>
  <si>
    <t>Maintenance (PR.MA): Maintenance and repairs of industrial control and information system components is performed consistent with policies and procedures</t>
  </si>
  <si>
    <t>Protective Technology (PR.PT): Technical security solutions are managed to ensure the security and resilience of systems and assets, consistent with related policies, procedures, and agreements</t>
  </si>
  <si>
    <t>Anomalies and Events (DE.AE): Anomalous activity is detected in a timely manner and the potential impact of events is understood</t>
  </si>
  <si>
    <t>Security Continuous Monitoring (DE.CM): The information system and assets are monitored at discrete intervals to identify cybersecurity events and verify the effectiveness of protective measures</t>
  </si>
  <si>
    <t>Detection Process (DE.DP): Detection processes and procedures are maintained and tested to ensure timely and adequate awareness of anomalous events</t>
  </si>
  <si>
    <t>Response Planning (RS.RP): Response processes and procedures are executed and maintained, to ensure timely response to detected cybersecurity events</t>
  </si>
  <si>
    <t>Communications (RS.CO): Response activities are coordinated with internal and external stakeholders, as appropriate, to include external support from law enforcement</t>
  </si>
  <si>
    <t>Analysis (RS.AN): Analysis is conducted to ensure adequate response and support recover activities</t>
  </si>
  <si>
    <t>Mitigation (RS.MI): Activities are performed to prevent expansion of an event, mitigate its effects, and eradicate the incident</t>
  </si>
  <si>
    <t>Improvements (RS.IM): Organizational response activities are improved by incorporating lessons learned from current and previous detection/response activities</t>
  </si>
  <si>
    <t>Recovery Planning (RC.RP): Recovery processes and procedures are executed and maintained to ensure timely restoration of systems or assets affected by cybersecurity events.</t>
  </si>
  <si>
    <t>Improvements (RC.IM):Recovery planning and processes are improved by incorporating lessons learned into future activities</t>
  </si>
  <si>
    <t>Communications (RC.CO): Restoration activities are coordinated with internal and external parties, such as coordinating centers, Internet Service Providers, owners of attacking systems, victims, other CSIRTs, and vendors</t>
  </si>
  <si>
    <t>Access Control (PR.AC): Access to assets and associated facilities is limited to authorized users, processes, or devices, and to authorized activities and transactions</t>
  </si>
  <si>
    <t>Awareness &amp; Training (PR.AT): The organization’s personnel and partners are provided cybersecurity awareness education and are adequately trained to perform their information security-related duties and responsibilities consistent with related policies, procedures, and agreements.</t>
  </si>
  <si>
    <t>Governance (ID.GV): The policies, procedures, and processes to manage and monitor the organization’s regulatory, legal, risk, environmental, and operational requirements are understood and inform the management of cyber security risk</t>
  </si>
  <si>
    <t>Risk Assessment (ID.RA):The organization understands the cybersecurity risk to organizational operations (including mission, functions, image, or reputation), organizational assets, and individuals</t>
  </si>
  <si>
    <t>Risk Management Strategy (ID.RM): The organization’s priorities, constraints, risk tolerances, and assumptions are established and used to support operational risk decisions</t>
  </si>
  <si>
    <t>NIST CSF Controls</t>
  </si>
  <si>
    <t>Internal</t>
  </si>
  <si>
    <t>Consultant</t>
  </si>
  <si>
    <t>Capital</t>
  </si>
  <si>
    <t>ID.AM-1</t>
  </si>
  <si>
    <t>ID.AM-2</t>
  </si>
  <si>
    <t>ID.AM-3</t>
  </si>
  <si>
    <t>ID.AM-4</t>
  </si>
  <si>
    <t>ID.AM-5</t>
  </si>
  <si>
    <t>ID.AM-6</t>
  </si>
  <si>
    <t>ID.BE-1</t>
  </si>
  <si>
    <t>ID.BE-2</t>
  </si>
  <si>
    <t>ID.BE-3</t>
  </si>
  <si>
    <t>ID.BE-4</t>
  </si>
  <si>
    <t>ID.BE-5</t>
  </si>
  <si>
    <t>ID.GV-1</t>
  </si>
  <si>
    <t>ID.GV-2</t>
  </si>
  <si>
    <t>ID.GV-3</t>
  </si>
  <si>
    <t>ID.GV-4</t>
  </si>
  <si>
    <t>ID.RA-1</t>
  </si>
  <si>
    <t>ID.RA-2</t>
  </si>
  <si>
    <t>ID.RA-3</t>
  </si>
  <si>
    <t>ID.RA-4</t>
  </si>
  <si>
    <t>ID.RA-5</t>
  </si>
  <si>
    <t>ID.RA-6</t>
  </si>
  <si>
    <t>ID.RM-1</t>
  </si>
  <si>
    <t>ID.RM-2</t>
  </si>
  <si>
    <t>ID.RM-3</t>
  </si>
  <si>
    <t>PR.AC-1</t>
  </si>
  <si>
    <t>PR.AC-2</t>
  </si>
  <si>
    <t>PR.AC-3</t>
  </si>
  <si>
    <t>PR.AC-4</t>
  </si>
  <si>
    <t>PR.AC-5</t>
  </si>
  <si>
    <t>PR.AT-1</t>
  </si>
  <si>
    <t>PR.AT-2</t>
  </si>
  <si>
    <t>PR.AT-3</t>
  </si>
  <si>
    <t>PR.AT-4</t>
  </si>
  <si>
    <t>PR.AT-5</t>
  </si>
  <si>
    <t>PR.DS-1</t>
  </si>
  <si>
    <t>PR.DS-2</t>
  </si>
  <si>
    <t>PR.DS-3</t>
  </si>
  <si>
    <t>PR.DS-4</t>
  </si>
  <si>
    <t>PR.DS-5</t>
  </si>
  <si>
    <t>PR.DS-6</t>
  </si>
  <si>
    <t>PR.DS-7</t>
  </si>
  <si>
    <t>PR.IP-1</t>
  </si>
  <si>
    <t>PR.IP-2</t>
  </si>
  <si>
    <t>PR.IP-3</t>
  </si>
  <si>
    <t>PR.IP-4</t>
  </si>
  <si>
    <t>PR.IP-5</t>
  </si>
  <si>
    <t>PR.IP-6</t>
  </si>
  <si>
    <t>PR.IP-7</t>
  </si>
  <si>
    <t>PR.IP-8</t>
  </si>
  <si>
    <t>PR.IP-9</t>
  </si>
  <si>
    <t>PR.IP-10</t>
  </si>
  <si>
    <t>PR.IP-11</t>
  </si>
  <si>
    <t>PR.IP-12</t>
  </si>
  <si>
    <t>PR.MA-1</t>
  </si>
  <si>
    <t>PR.MA-2</t>
  </si>
  <si>
    <t>Likelihood Risk Factor Matrix</t>
  </si>
  <si>
    <t>Risk Management Technique</t>
  </si>
  <si>
    <t>Risk Management Strategy</t>
  </si>
  <si>
    <t>Avoid</t>
  </si>
  <si>
    <t>Mitigate</t>
  </si>
  <si>
    <t>Transfer</t>
  </si>
  <si>
    <t>Risk Management Notes</t>
  </si>
  <si>
    <r>
      <rPr>
        <b/>
        <sz val="16"/>
        <color theme="1"/>
        <rFont val="Avenir Next LT Pro"/>
        <family val="2"/>
      </rPr>
      <t>Protect</t>
    </r>
    <r>
      <rPr>
        <b/>
        <sz val="11"/>
        <color theme="1"/>
        <rFont val="Avenir Next LT Pro"/>
        <family val="2"/>
      </rPr>
      <t xml:space="preserve">
</t>
    </r>
    <r>
      <rPr>
        <sz val="11"/>
        <color theme="1"/>
        <rFont val="Avenir Next LT Pro"/>
        <family val="2"/>
      </rPr>
      <t>(organizes activities for implementing appropriate safeguards to ensure delivery of critical infrastructure services)</t>
    </r>
  </si>
  <si>
    <t>LikeliHood</t>
  </si>
  <si>
    <r>
      <rPr>
        <b/>
        <sz val="16"/>
        <rFont val="Avenir Next LT Pro"/>
        <family val="2"/>
      </rPr>
      <t>Detect</t>
    </r>
    <r>
      <rPr>
        <b/>
        <sz val="11"/>
        <rFont val="Avenir Next LT Pro"/>
        <family val="2"/>
      </rPr>
      <t xml:space="preserve">
</t>
    </r>
    <r>
      <rPr>
        <sz val="11"/>
        <rFont val="Avenir Next LT Pro"/>
        <family val="2"/>
      </rPr>
      <t>(organizes activities for identifying the occurrence of a cybersecurity event)</t>
    </r>
  </si>
  <si>
    <r>
      <rPr>
        <b/>
        <sz val="16"/>
        <color theme="1"/>
        <rFont val="Avenir Next LT Pro"/>
        <family val="2"/>
      </rPr>
      <t>Respond</t>
    </r>
    <r>
      <rPr>
        <b/>
        <sz val="11"/>
        <color theme="1"/>
        <rFont val="Avenir Next LT Pro"/>
        <family val="2"/>
      </rPr>
      <t xml:space="preserve">
</t>
    </r>
    <r>
      <rPr>
        <sz val="11"/>
        <color theme="1"/>
        <rFont val="Avenir Next LT Pro"/>
        <family val="2"/>
      </rPr>
      <t>(organizes activities for taking action regarding a detected cybersecurity event)</t>
    </r>
  </si>
  <si>
    <r>
      <rPr>
        <b/>
        <sz val="10"/>
        <color theme="1"/>
        <rFont val="Avenir Next LT Pro"/>
        <family val="2"/>
      </rPr>
      <t>Instructions:</t>
    </r>
    <r>
      <rPr>
        <sz val="10"/>
        <color theme="1"/>
        <rFont val="Avenir Next LT Pro"/>
        <family val="2"/>
      </rPr>
      <t xml:space="preserve">
(1) Determine whether outcome can be met by existing controls
(2) If not, estimate the Likelihood (i.e., opportunity + means) that the failure to meet the outcome will result in a security issue: H/M/L
(3) Then estimate the Consequence (i.e., impact + criticality) that may create: H/M/L
(4) Then use the product of Likelihood and Consequence to estimate risk: H/M/L
(5) Finally, for each identified risk, pick 1: Accept, Avoid, Mitigate through applying additional controls, or Transfer through insurance or other risk transferrence mechanism.</t>
    </r>
  </si>
  <si>
    <r>
      <t>Attributes key: 1 = LOW</t>
    </r>
    <r>
      <rPr>
        <sz val="10"/>
        <color theme="1"/>
        <rFont val="Avenir Next LT Pro"/>
        <family val="2"/>
      </rPr>
      <t xml:space="preserve"> (risk)</t>
    </r>
    <r>
      <rPr>
        <b/>
        <sz val="10"/>
        <color theme="1"/>
        <rFont val="Avenir Next LT Pro"/>
        <family val="2"/>
      </rPr>
      <t>, 2 = MODERATE</t>
    </r>
    <r>
      <rPr>
        <sz val="10"/>
        <color theme="1"/>
        <rFont val="Avenir Next LT Pro"/>
        <family val="2"/>
      </rPr>
      <t xml:space="preserve"> (risk)</t>
    </r>
    <r>
      <rPr>
        <b/>
        <sz val="10"/>
        <color theme="1"/>
        <rFont val="Avenir Next LT Pro"/>
        <family val="2"/>
      </rPr>
      <t xml:space="preserve">, 3 = HIGH </t>
    </r>
    <r>
      <rPr>
        <sz val="10"/>
        <color theme="1"/>
        <rFont val="Avenir Next LT Pro"/>
        <family val="2"/>
      </rPr>
      <t>(risk)</t>
    </r>
  </si>
  <si>
    <t>Cost: 1 = Internal Resource, 2 = Consultant Support, 3 = Capital Purchase</t>
  </si>
  <si>
    <t>Risk Management Strategy (ID.SC): The organization has established and implemented the processes to identify, assess and manage supply chain risks.</t>
  </si>
  <si>
    <t>ID.SC-1</t>
  </si>
  <si>
    <t>ID.SC-2</t>
  </si>
  <si>
    <t>ID.SC-3</t>
  </si>
  <si>
    <t>ID.SC-4</t>
  </si>
  <si>
    <t>ID.SC-5</t>
  </si>
  <si>
    <t>PR.AC-6</t>
  </si>
  <si>
    <t>PR.AC-7</t>
  </si>
  <si>
    <t>PR.DS-8</t>
  </si>
  <si>
    <t>PR.PT-5</t>
  </si>
  <si>
    <t>RS.AN-5</t>
  </si>
  <si>
    <t>Cost Type</t>
  </si>
  <si>
    <t>Cybersecurity is included in human resources practices (e.g., deprovisioning, personnel screening)</t>
  </si>
  <si>
    <t>A baseline configuration of information technology/industrial control systems is created and maintained incorporating security principles (e.g. concept of least functionality)</t>
  </si>
  <si>
    <t>Integrity checking mechanisms are used to verify hardware integrity</t>
  </si>
  <si>
    <t>A System Development Life Cycle to manage systems is implemented</t>
  </si>
  <si>
    <t>Configuration change control processes are in place</t>
  </si>
  <si>
    <t>Backups of information are conducted, maintained, and tested periodically</t>
  </si>
  <si>
    <t>Policy and regulations regarding the physical operating environment for organizational assets are met</t>
  </si>
  <si>
    <t>Data is destroyed according to policy</t>
  </si>
  <si>
    <t>Protection processes are continuously improved</t>
  </si>
  <si>
    <t>Effectiveness of protection technologies is shared with authorized parties</t>
  </si>
  <si>
    <t>Response plans (Incident Response and Business Continuity) and recovery plans (Incident Recovery and Disaster Recovery) are in place and managed</t>
  </si>
  <si>
    <t>Response and recovery plans are tested</t>
  </si>
  <si>
    <t>A vulnerability management plan is developed and implemented</t>
  </si>
  <si>
    <t>Identities and credentials are issued, managed, verified, revoked, and audited for authorized devices, users and processes</t>
  </si>
  <si>
    <t>Physical access to assets is managed and protected</t>
  </si>
  <si>
    <t>Remote access is managed</t>
  </si>
  <si>
    <t>Access permissions and authorizations are managed, incorporating the principles of least privilege and separation of duties</t>
  </si>
  <si>
    <t>Network integrity is protected (e.g., network segregation, network segmentation)</t>
  </si>
  <si>
    <t>Identities are proofed and bound to credentials and asserted in interactions</t>
  </si>
  <si>
    <t>Users, devices, and other assets are authenticated (e.g., single-factor, multi-factor) commensurate with the risk of the transaction (e.g., individuals’ security and privacy risks and other organizational risks)</t>
  </si>
  <si>
    <t>All users are informed and trained</t>
  </si>
  <si>
    <t>Privileged users understand roles &amp; responsibilities</t>
  </si>
  <si>
    <t>Third-party stakeholders (e.g., suppliers, customers, partners) understand roles and responsibilities</t>
  </si>
  <si>
    <t>Senior executives understand roles &amp; responsibilities</t>
  </si>
  <si>
    <t>Data-at-rest is protected</t>
  </si>
  <si>
    <t>Data-in-transit is protected</t>
  </si>
  <si>
    <t>Assets are formally managed throughout removal, transfers, and disposition</t>
  </si>
  <si>
    <t>Adequate capacity to ensure availability is maintained</t>
  </si>
  <si>
    <t>Protections against data leaks are implemented</t>
  </si>
  <si>
    <t>Integrity checking mechanisms are used to verify software, firmware, and information integrity</t>
  </si>
  <si>
    <t>The development and testing environment(s) are separate from the production environment</t>
  </si>
  <si>
    <t>Maintenance and repair of organizational assets is performed and logged in a timely manner, with approved and controlled tools</t>
  </si>
  <si>
    <t>Remote maintenance of organizational assets is approved, logged, and performed in a manner that prevents unauthorized access</t>
  </si>
  <si>
    <t>Audit/log records are determined, documented, implemented, and reviewed in accordance with policy</t>
  </si>
  <si>
    <t>Removable media is protected and its use is restricted according to policy</t>
  </si>
  <si>
    <t>The principle of least functionality is incorporated by configuring systems to provide only essential capabilities</t>
  </si>
  <si>
    <t>Communications and control networks are protected</t>
  </si>
  <si>
    <t>Mechanisms (e.g., failsafe, load balancing, hot swap) are implemented to achieve resilience requirements in normal and adverse situations</t>
  </si>
  <si>
    <t>Physical devices and systems within the organization are inventoried</t>
  </si>
  <si>
    <t>Software platforms and applications within the organization are inventoried</t>
  </si>
  <si>
    <t>Organizational communication and data flows are mapped</t>
  </si>
  <si>
    <t>External information systems are catalogued</t>
  </si>
  <si>
    <t>Resources (e.g., hardware, devices, data, time, personnel, and software) are prioritized based on their classification, criticality, and business value</t>
  </si>
  <si>
    <t>Cyber security roles and responsibilities for the entire workforce and third-party stakeholders (e.g., suppliers, customers, partners) are established</t>
  </si>
  <si>
    <t>The organization’s role in the supply chain is identified and communicated</t>
  </si>
  <si>
    <t>The organization’s place in critical infrastructure and its industry sector is identified and communicated</t>
  </si>
  <si>
    <t>Priorities for organizational mission, objectives, and activities are established and communicated</t>
  </si>
  <si>
    <t>Dependencies and critical functions for delivery of critical services are established</t>
  </si>
  <si>
    <t>Resilience requirements to support delivery of critical services are established for all operating states (e.g. under duress/attack, during recovery, normal operations)</t>
  </si>
  <si>
    <t>Organizational cybersecurity policy is established and communicated</t>
  </si>
  <si>
    <t>Cybersecurity roles and responsibilities are coordinated and aligned with internal roles and external partners</t>
  </si>
  <si>
    <t>Legal and regulatory requirements regarding cybersecurity, including privacy and civil liberties obligations, are understood and managed</t>
  </si>
  <si>
    <t>Governance and risk management processes address cybersecurity risks</t>
  </si>
  <si>
    <t>Asset vulnerabilities are identified and documented</t>
  </si>
  <si>
    <t>Cyber threat intelligence is received from information sharing forums and sources</t>
  </si>
  <si>
    <t>Threats, both internal and external, are identified and documented</t>
  </si>
  <si>
    <t>Potential business impacts and likelihoods are identified</t>
  </si>
  <si>
    <t>Threats, vulnerabilities, likelihoods, and impacts are used to determine risk</t>
  </si>
  <si>
    <t>Risk responses are identified and prioritized</t>
  </si>
  <si>
    <t>Risk management processes are established, managed, and agreed to by organizational stakeholders</t>
  </si>
  <si>
    <t>Organizational risk tolerance is determined and clearly expressed</t>
  </si>
  <si>
    <t>The organization’s determination of risk tolerance is informed by its role in critical infrastructure and sector specific risk analysis</t>
  </si>
  <si>
    <t>Suppliers and third party partners 
of information systems, components, and 
services are identified, prioritized, and 
assessed using a cyber supply chain risk 
assessment process</t>
  </si>
  <si>
    <t>Contracts with suppliers and 
third-party partners are used to implement 
appropriate measures designed to meet the 
objectives of an organization’s 
cybersecurity program and Cyber Supply 
Chain Risk Management Plan</t>
  </si>
  <si>
    <t>Suppliers and third-party partners 
are routinely assessed using audits, test 
results, or other forms of evaluations to 
confirm they are meeting their contractual 
obligations</t>
  </si>
  <si>
    <t>Response and recovery planning 
and testing are conducted with suppliers
and third-party providers</t>
  </si>
  <si>
    <t>A baseline of network operations and expected data flows for users and systems is established and managed</t>
  </si>
  <si>
    <t>Detected events are analyzed to understand attack targets and methods</t>
  </si>
  <si>
    <t>Event data are aggregated and correlated from multiple sources and sensors</t>
  </si>
  <si>
    <t>Impact of events is determined</t>
  </si>
  <si>
    <t>Incident alert thresholds are established</t>
  </si>
  <si>
    <t>The network is monitored to detect potential cybersecurity events</t>
  </si>
  <si>
    <t>The physical environment is monitored to detect potential cybersecurity events</t>
  </si>
  <si>
    <t>Personnel activity is monitored to detect potential cybersecurity events</t>
  </si>
  <si>
    <t>Malicious code is detected</t>
  </si>
  <si>
    <t>Unauthorized mobile code is detected</t>
  </si>
  <si>
    <t>External service provider activity is monitored to detect potential cybersecurity events</t>
  </si>
  <si>
    <t>Monitoring for unauthorized personnel, connections, devices, and software is performed</t>
  </si>
  <si>
    <t>Vulnerability scans are performed</t>
  </si>
  <si>
    <t>Roles and responsibilities for detection are well defined to ensure accountability</t>
  </si>
  <si>
    <t>Detection activities comply with all applicable requirements</t>
  </si>
  <si>
    <t>Detection processes are tested</t>
  </si>
  <si>
    <t>Event detection information is communicated to authorized parties</t>
  </si>
  <si>
    <t>Detection processes are continuously improved</t>
  </si>
  <si>
    <t>Response plan is executed during or after an event</t>
  </si>
  <si>
    <t>Personnel know their roles and order of operations when a response is needed</t>
  </si>
  <si>
    <t>Incidents are reported consistent with established criteria</t>
  </si>
  <si>
    <t>Information is shared consistent with response plans</t>
  </si>
  <si>
    <t>Coordination with stakeholders occurs consistent with response plans</t>
  </si>
  <si>
    <t>Voluntary information sharing occurs with external stakeholders to achieve broader cybersecurity situational awareness</t>
  </si>
  <si>
    <t>Notifications from detection systems are investigated</t>
  </si>
  <si>
    <t>The impact of the incident is understood</t>
  </si>
  <si>
    <t>Forensics are performed</t>
  </si>
  <si>
    <t>Incidents are categorized consistent with response plans</t>
  </si>
  <si>
    <t>Processes are established to receive, analyze and respond to vulnerabilities disclosed to the organization from internal and external sources (e.g. internal testing, security bulletins, or security researchers)</t>
  </si>
  <si>
    <t>Incidents are contained</t>
  </si>
  <si>
    <t>Incidents are mitigated</t>
  </si>
  <si>
    <t>Newly identified vulnerabilities are mitigated or documented as accepted risks</t>
  </si>
  <si>
    <t>Response plans incorporate lessons learned</t>
  </si>
  <si>
    <t>Response strategies are updated</t>
  </si>
  <si>
    <t>Recovery plan is executed during or after an event</t>
  </si>
  <si>
    <t>Recovery plans incorporate lessons learned</t>
  </si>
  <si>
    <t>Recovery strategies are updated</t>
  </si>
  <si>
    <t>Public relations are managed</t>
  </si>
  <si>
    <t>Reputation after an event is repaired</t>
  </si>
  <si>
    <t>Recovery activities are communicated to internal and external stakeholders as well as executive and management teams</t>
  </si>
  <si>
    <t>· CIS CSC 1
· COBIT 5 BAI09.01, BAI09.02
· ISA 62443-2-1:2009 4.2.3.4
· ISA 62443-3-3:2013 SR 7.8
· ISO/IEC 27001:2013 A.8.1.1, A.8.1.2
· NIST SP 800-53 Rev. 4 CM-8, PM-5</t>
  </si>
  <si>
    <r>
      <t xml:space="preserve">Mapping
</t>
    </r>
    <r>
      <rPr>
        <b/>
        <sz val="8"/>
        <color rgb="FFFFFFFF"/>
        <rFont val="Avenir Next LT Pro"/>
        <family val="2"/>
      </rPr>
      <t>(2018)</t>
    </r>
  </si>
  <si>
    <t>· CIS CSC 2
· COBIT 5 BAI09.01, BAI09.02, BAI09.05
· ISA 62443-2-1:2009 4.2.3.4
· ISA 62443-3-3:2013 SR 7.8
· ISO/IEC 27001:2013 A.8.1.1, A.8.1.2, A.12.5.1
· NIST SP 800-53 Rev. 4 CM-8, PM-5</t>
  </si>
  <si>
    <t>· CIS CSC 12
· COBIT 5 DSS05.02
· ISA 62443-2-1:2009 4.2.3.4
· ISO/IEC 27001:2013 A.13.2.1, A.13.2.2
· NIST SP 800-53 Rev. 4 AC-4, CA-3, CA-9, PL-8</t>
  </si>
  <si>
    <t>· CIS CSC 12
· COBIT 5 APO02.02, APO10.04, DSS01.02
· ISO/IEC 27001:2013 A.11.2.6
· NIST SP 800-53 Rev. 4 AC-20, SA-9</t>
  </si>
  <si>
    <t>· CIS CSC 17, 19
· COBIT 5 APO01.02, APO07.06, APO13.01, DSS06.03
· ISA 62443-2-1:2009 4.3.2.3.3 
· ISO/IEC 27001:2013 A.6.1.1
· NIST SP 800-53 Rev. 4 CP-2, PS-7, PM-11</t>
  </si>
  <si>
    <t>· COBIT 5 APO08.01, APO08.04, APO08.05, APO10.03, APO10.04, APO10.05
· ISO/IEC 27001:2013 A.15.1.1, A.15.1.2, A.15.1.3, A.15.2.1, A.15.2.2
· NIST SP 800-53 Rev. 4 CP-2, SA-12</t>
  </si>
  <si>
    <t>· CIS CSC 13, 14
· COBIT 5 APO03.03, APO03.04, APO12.01, BAI04.02, BAI09.02
· ISA 62443-2-1:2009 4.2.3.6
· ISO/IEC 27001:2013 A.8.2.1
· NIST SP 800-53 Rev. 4 CP-2, RA-2, SA-14, SC-6</t>
  </si>
  <si>
    <t>· COBIT 5 APO02.06, APO03.01
· ISO/IEC 27001:2013 Clause 4.1
· NIST SP 800-53 Rev. 4 PM-8</t>
  </si>
  <si>
    <t>· COBIT 5 APO02.01, APO02.06, APO03.01
· ISA 62443-2-1:2009 4.2.2.1, 4.2.3.6
· NIST SP 800-53 Rev. 4 PM-11, SA-14</t>
  </si>
  <si>
    <t>· COBIT 5 APO10.01, BAI04.02, BAI09.02
· ISO/IEC 27001:2013 A.11.2.2, A.11.2.3, A.12.1.3
· NIST SP 800-53 Rev. 4 CP-8, PE-9, PE-11, PM-8, SA-14</t>
  </si>
  <si>
    <t>· COBIT 5 BAI03.02, DSS04.02
· ISO/IEC 27001:2013 A.11.1.4, A.17.1.1, A.17.1.2, A.17.2.1
· NIST SP 800-53 Rev. 4 CP-2, CP-11, SA-13, SA-14</t>
  </si>
  <si>
    <t xml:space="preserve">· CIS CSC 19
· COBIT 5 APO01.03, APO13.01, EDM01.01, EDM01.02
· ISA 62443-2-1:2009 4.3.2.6
· ISO/IEC 27001:2013 A.5.1.1
· NIST SP 800-53 Rev. 4 -1 controls from all security control families </t>
  </si>
  <si>
    <t>· CIS CSC 19
· COBIT 5 APO01.02, APO10.03, APO13.02, DSS05.04
· ISA 62443-2-1:2009 4.3.2.3.3
· ISO/IEC 27001:2013 A.6.1.1, A.7.2.1, A.15.1.1
· NIST SP 800-53 Rev. 4 PS-7, PM-1, PM-2</t>
  </si>
  <si>
    <t>· CIS CSC 19
· COBIT 5 BAI02.01, MEA03.01, MEA03.04
· ISA 62443-2-1:2009 4.4.3.7
· ISO/IEC 27001:2013 A.18.1.1, A.18.1.2, A.18.1.3, A.18.1.4, A.18.1.5
· NIST SP 800-53 Rev. 4 -1 controls from all security control families</t>
  </si>
  <si>
    <t>· COBIT 5 EDM03.02, APO12.02, APO12.05, DSS04.02
· ISA 62443-2-1:2009 4.2.3.1, 4.2.3.3, 4.2.3.8, 4.2.3.9, 4.2.3.11, 4.3.2.4.3, 4.3.2.6.3
· ISO/IEC 27001:2013 Clause 6
· NIST SP 800-53 Rev. 4 SA-2, PM-3, PM-7, PM-9, PM-10, PM-11</t>
  </si>
  <si>
    <t>· CIS CSC 4
· COBIT 5 APO12.01, APO12.02, APO12.03, APO12.04, DSS05.01, DSS05.02
· ISA 62443-2-1:2009 4.2.3, 4.2.3.7, 4.2.3.9, 4.2.3.12
· ISO/IEC 27001:2013 A.12.6.1, A.18.2.3
· NIST SP 800-53 Rev. 4 CA-2, CA-7, CA-8, RA-3, RA-5, SA-5, SA-11, SI-2, SI-4, SI-5</t>
  </si>
  <si>
    <t>· CIS CSC 4
· COBIT 5 BAI08.01
· ISA 62443-2-1:2009 4.2.3, 4.2.3.9, 4.2.3.12
· ISO/IEC 27001:2013 A.6.1.4
· NIST SP 800-53 Rev. 4 SI-5, PM-15, PM-16</t>
  </si>
  <si>
    <t>· CIS CSC 4
· COBIT 5 APO12.01, APO12.02, APO12.03, APO12.04
· ISA 62443-2-1:2009 4.2.3, 4.2.3.9, 4.2.3.12
· ISO/IEC 27001:2013 Clause 6.1.2
· NIST SP 800-53 Rev. 4 RA-3, SI-5, PM-12, PM-16</t>
  </si>
  <si>
    <t>· CIS CSC 4
· COBIT 5 DSS04.02
· ISA 62443-2-1:2009 4.2.3, 4.2.3.9, 4.2.3.12
· ISO/IEC 27001:2013 A.16.1.6, Clause 6.1.2
· NIST SP 800-53 Rev. 4 RA-2, RA-3, SA-14, PM-9, PM-11</t>
  </si>
  <si>
    <t>· CIS CSC 4
· COBIT 5 APO12.02
· ISO/IEC 27001:2013 A.12.6.1
· NIST SP 800-53 Rev. 4 RA-2, RA-3, PM-16</t>
  </si>
  <si>
    <t>· CIS CSC 4
· COBIT 5 APO12.05, APO13.02
· ISO/IEC 27001:2013 Clause 6.1.3
· NIST SP 800-53 Rev. 4 PM-4, PM-9</t>
  </si>
  <si>
    <t>· CIS CSC 4
· COBIT 5 APO12.04, APO12.05, APO13.02, BAI02.03, BAI04.02 
· ISA 62443-2-1:2009 4.3.4.2
· ISO/IEC 27001:2013 Clause 6.1.3, Clause 8.3, Clause 9.3
· NIST SP 800-53 Rev. 4 PM-9</t>
  </si>
  <si>
    <t>· COBIT 5 APO12.06
· ISA 62443-2-1:2009 4.3.2.6.5
· ISO/IEC 27001:2013 Clause 6.1.3, Clause 8.3
· NIST SP 800-53 Rev. 4 PM-9</t>
  </si>
  <si>
    <t>· COBIT 5 APO12.02
· ISO/IEC 27001:2013 Clause 6.1.3, Clause 8.3
· NIST SP 800-53 Rev. 4 SA-14, PM-8, PM-9, PM-11</t>
  </si>
  <si>
    <t>· CIS CSC 4
· COBIT 5 APO10.01, APO10.04, APO12.04, APO12.05, APO13.02, BAI01.03, BAI02.03, BAI04.02
· ISA 62443-2-1:2009 4.3.4.2
· ISO/IEC 27001:2013 A.15.1.1, A.15.1.2, A.15.1.3, A.15.2.1, A.15.2.2
· NIST SP 800-53 Rev. 4 SA-9, SA-12, PM-9</t>
  </si>
  <si>
    <t>· COBIT 5 APO10.01, APO10.02, APO10.04, APO10.05, APO12.01, APO12.02, APO12.03, APO12.04, APO12.05, APO12.06, APO13.02, BAI02.03
· ISA 62443-2-1:2009 4.2.3.1, 4.2.3.2, 4.2.3.3, 4.2.3.4, 4.2.3.6, 4.2.3.8, 4.2.3.9, 4.2.3.10, 4.2.3.12, 4.2.3.13, 4.2.3.14
· ISO/IEC 27001:2013 A.15.2.1, A.15.2.2
· NIST SP 800-53 Rev. 4 RA-2, RA-3, SA-12, SA-14, SA-15, PM-9</t>
  </si>
  <si>
    <t>· COBIT 5 APO10.01, APO10.02, APO10.03, APO10.04, APO10.05
· ISA 62443-2-1:2009 4.3.2.6.4, 4.3.2.6.7
· ISO/IEC 27001:2013 A.15.1.1, A.15.1.2, A.15.1.3
· NIST SP 800-53 Rev. 4 SA-9, SA-11, SA-12, PM-9</t>
  </si>
  <si>
    <t>· COBIT 5 APO10.01, APO10.03, APO10.04, APO10.05, MEA01.01, MEA01.02, MEA01.03, MEA01.04, MEA01.05 
· ISA 62443-2-1:2009 4.3.2.6.7
· ISA 62443-3-3:2013 SR 6.1
· ISO/IEC 27001:2013 A.15.2.1, A.15.2.2
· NIST SP 800-53 Rev. 4 AU-2, AU-6, AU-12, AU-16, PS-7, SA-9, SA-12</t>
  </si>
  <si>
    <t>· CIS CSC 19, 20
· COBIT 5 DSS04.04
· ISA 62443-2-1:2009 4.3.2.5.7, 4.3.4.5.11 
· ISA 62443-3-3:2013 SR 2.8, SR 3.3, SR.6.1, SR 7.3, SR 7.4
· ISO/IEC 27001:2013 A.17.1.3 
· NIST SP 800-53 Rev. 4 CP-2, CP-4, IR-3, IR-4, IR-6, IR-8, IR-9</t>
  </si>
  <si>
    <t xml:space="preserve">· CIS CSC 1, 5, 15, 16
· COBIT 5 DSS05.04, DSS06.03
· ISA 62443-2-1:2009 4.3.3.5.1
· ISA 62443-3-3:2013 SR 1.1, SR 1.2, SR 1.3, SR 1.4, SR 1.5, SR 1.7, SR 1.8, SR 1.9
· ISO/IEC 27001:2013 A.9.2.1, A.9.2.2, A.9.2.3, A.9.2.4, A.9.2.6, A.9.3.1, A.9.4.2, A.9.4.3
· NIST SP 800-53 Rev. 4 AC-1, AC-2, IA-1, IA-2, IA-3, IA-4, IA-5, IA-6, IA-7, IA-8, IA-9, IA-10, IA-11 </t>
  </si>
  <si>
    <t>· COBIT 5 DSS01.04, DSS05.05
· ISA 62443-2-1:2009 4.3.3.3.2, 4.3.3.3.8
· ISO/IEC 27001:2013 A.11.1.1, A.11.1.2, A.11.1.3, A.11.1.4, A.11.1.5, A.11.1.6, A.11.2.1, A.11.2.3, A.11.2.5, A.11.2.6, A.11.2.7, A.11.2.8
· NIST SP 800-53 Rev. 4 PE-2, PE-3, PE-4, PE-5, PE-6, PE-8</t>
  </si>
  <si>
    <t>· CIS CSC 12
· COBIT 5 APO13.01, DSS01.04, DSS05.03
· ISA 62443-2-1:2009 4.3.3.6.6
· ISA 62443-3-3:2013 SR 1.13, SR 2.6
· ISO/IEC 27001:2013 A.6.2.1, A.6.2.2, A.11.2.6, A.13.1.1, A.13.2.1
· NIST SP 800-53 Rev. 4 AC-1, AC-17, AC-19, AC-20, SC-15</t>
  </si>
  <si>
    <t>· CIS CSC 3, 5, 12, 14, 15, 16, 18 
· COBIT 5 DSS05.04
· ISA 62443-2-1:2009 4.3.3.7.3
· ISA 62443-3-3:2013 SR 2.1
· ISO/IEC 27001:2013 A.6.1.2, A.9.1.2, A.9.2.3, A.9.4.1, A.9.4.4, A.9.4.5
· NIST SP 800-53 Rev. 4 AC-1, AC-2, AC-3, AC-5, AC-6, AC-14, AC-16, AC-24</t>
  </si>
  <si>
    <t>· CIS CSC 9, 14, 15, 18
· COBIT 5 DSS01.05, DSS05.02
· ISA 62443-2-1:2009 4.3.3.4
· ISA 62443-3-3:2013 SR 3.1, SR 3.8
· ISO/IEC 27001:2013 A.13.1.1, A.13.1.3, A.13.2.1, A.14.1.2, A.14.1.3
· NIST SP 800-53 Rev. 4 AC-4, AC-10, SC-7</t>
  </si>
  <si>
    <t>· CIS CSC, 16
· COBIT 5 DSS05.04, DSS05.05, DSS05.07, DSS06.03 
· ISA 62443-2-1:2009 4.3.3.2.2, 4.3.3.5.2, 4.3.3.7.2, 4.3.3.7.4
· ISA 62443-3-3:2013 SR 1.1, SR 1.2, SR 1.4, SR 1.5, SR 1.9, SR 2.1 
· ISO/IEC 27001:2013, A.7.1.1, A.9.2.1 
· NIST SP 800-53 Rev. 4 AC-1, AC-2, AC-3,  AC-16, AC-19, AC-24, IA-1, IA-2, IA-4, IA-5, IA-8, PE-2, PS-3</t>
  </si>
  <si>
    <t>· CIS CSC 1, 12, 15, 16
· COBIT 5 DSS05.04, DSS05.10, DSS06.10
· ISA 62443-2-1:2009 4.3.3.6.1, 4.3.3.6.2, 4.3.3.6.3, 4.3.3.6.4, 4.3.3.6.5, 4.3.3.6.6, 4.3.3.6.7, 4.3.3.6.8, 4.3.3.6.9
· ISA 62443-3-3:2013 SR 1.1, SR 1.2, SR 1.5, SR 1.7, SR 1.8, SR 1.9, SR 1.10 
· ISO/IEC 27001:2013 A.9.2.1, A.9.2.4, A.9.3.1, A.9.4.2, A.9.4.3, A.18.1.4
· NIST SP 800-53 Rev. 4 AC-7, AC-8, AC-9, AC-11, AC-12, AC-14, IA-1, IA-2, IA-3, IA-4, IA-5, IA-8, IA-9, IA-10, IA-11</t>
  </si>
  <si>
    <t>· CIS CSC 17, 18
· COBIT 5 APO07.03, BAI05.07
· ISA 62443-2-1:2009 4.3.2.4.2
· ISO/IEC 27001:2013 A.7.2.2, A.12.2.1
· NIST SP 800-53 Rev. 4 AT-2, PM-13</t>
  </si>
  <si>
    <t>· CIS CSC 5, 17, 18 
· COBIT 5 APO07.02, DSS05.04, DSS06.03
· ISA 62443-2-1:2009 4.3.2.4.2, 4.3.2.4.3
· ISO/IEC 27001:2013 A.6.1.1, A.7.2.2 
· NIST SP 800-53 Rev. 4 AT-3, PM-13</t>
  </si>
  <si>
    <t>· CIS CSC 17
· COBIT 5 APO07.03, APO07.06, APO10.04, APO10.05
· ISA 62443-2-1:2009 4.3.2.4.2
· ISO/IEC 27001:2013 A.6.1.1, A.7.2.1, A.7.2.2
· NIST SP 800-53 Rev. 4 PS-7, SA-9, SA-16</t>
  </si>
  <si>
    <t>· CIS CSC 17, 19
· COBIT 5 EDM01.01, APO01.02, APO07.03
· ISA 62443-2-1:2009 4.3.2.4.2
· ISO/IEC 27001:2013 A.6.1.1, A.7.2.2 
· NIST SP 800-53 Rev. 4 AT-3, PM-13</t>
  </si>
  <si>
    <t>· CIS CSC 17
· COBIT 5 APO07.03
· ISA 62443-2-1:2009 4.3.2.4.2
· ISO/IEC 27001:2013 A.6.1.1, A.7.2.2 
· NIST SP 800-53 Rev. 4 AT-3, IR-2, PM-13</t>
  </si>
  <si>
    <t>Physical and cybersecurity personnel understand roles &amp; responsibilities</t>
  </si>
  <si>
    <t>· CIS CSC 13, 14
· COBIT 5 APO01.06, BAI02.01, BAI06.01, DSS04.07, DSS05.03, DSS06.06
· ISA 62443-3-3:2013 SR 3.4, SR 4.1
· ISO/IEC 27001:2013 A.8.2.3
· NIST SP 800-53 Rev. 4 MP-8, SC-12, SC-28</t>
  </si>
  <si>
    <t>· CIS CSC 13, 14
· COBIT 5 APO01.06, DSS05.02, DSS06.06
· ISA 62443-3-3:2013 SR 3.1, SR 3.8, SR 4.1, SR 4.2
· ISO/IEC 27001:2013 A.8.2.3, A.13.1.1, A.13.2.1, A.13.2.3, A.14.1.2, A.14.1.3
· NIST SP 800-53 Rev. 4 SC-8, SC-11, SC-12</t>
  </si>
  <si>
    <t>· CIS CSC 1
· COBIT 5 BAI09.03
· ISA 62443-2-1:2009 4.3.3.3.9, 4.3.4.4.1
· ISA 62443-3-3:2013 SR 4.2
· ISO/IEC 27001:2013 A.8.2.3, A.8.3.1, A.8.3.2, A.8.3.3, A.11.2.5, A.11.2.7
· NIST SP 800-53 Rev. 4 CM-8, MP-6, PE-16</t>
  </si>
  <si>
    <t>· CIS CSC 1, 2, 13
· COBIT 5 APO13.01, BAI04.04
· ISA 62443-3-3:2013 SR 7.1, SR 7.2
· ISO/IEC 27001:2013 A.12.1.3, A.17.2.1
· NIST SP 800-53 Rev. 4 AU-4, CP-2, SC-5</t>
  </si>
  <si>
    <t>· CIS CSC 13
· COBIT 5 APO01.06, DSS05.04, DSS05.07, DSS06.02
· ISA 62443-3-3:2013 SR 5.2
· ISO/IEC 27001:2013 A.6.1.2, A.7.1.1, A.7.1.2, A.7.3.1, A.8.2.2, A.8.2.3, A.9.1.1, A.9.1.2, A.9.2.3, A.9.4.1, A.9.4.4, A.9.4.5, A.10.1.1, A.11.1.4, A.11.1.5, A.11.2.1, A.13.1.1, A.13.1.3, A.13.2.1, A.13.2.3, A.13.2.4, A.14.1.2, A.14.1.3
· NIST SP 800-53 Rev. 4 AC-4, AC-5, AC-6, PE-19, PS-3, PS-6, SC-7, SC-8, SC-13, SC-31, SI-4</t>
  </si>
  <si>
    <t>· CIS CSC 2, 3
· COBIT 5 APO01.06, BAI06.01, DSS06.02
· ISA 62443-3-3:2013 SR 3.1, SR 3.3, SR 3.4, SR 3.8
· ISO/IEC 27001:2013 A.12.2.1, A.12.5.1, A.14.1.2, A.14.1.3, A.14.2.4
· NIST SP 800-53 Rev. 4 SC-16, SI-7</t>
  </si>
  <si>
    <t>· CIS CSC 18, 20
· COBIT 5 BAI03.08, BAI07.04
· ISO/IEC 27001:2013 A.12.1.4
· NIST SP 800-53 Rev. 4 CM-2</t>
  </si>
  <si>
    <t>· COBIT 5 BAI03.05
· ISA 62443-2-1:2009 4.3.4.4.4
· ISO/IEC 27001:2013 A.11.2.4
· NIST SP 800-53 Rev. 4 SA-10, SI-7</t>
  </si>
  <si>
    <t>· CIS CSC 3, 9, 11
· COBIT 5 BAI10.01, BAI10.02, BAI10.03, BAI10.05
· ISA 62443-2-1:2009 4.3.4.3.2, 4.3.4.3.3
· ISA 62443-3-3:2013 SR 7.6
· ISO/IEC 27001:2013 A.12.1.2, A.12.5.1, A.12.6.2, A.14.2.2, A.14.2.3, A.14.2.4
· NIST SP 800-53 Rev. 4 CM-2, CM-3, CM-4, CM-5, CM-6, CM-7, CM-9, SA-10</t>
  </si>
  <si>
    <t xml:space="preserve">· CIS CSC 18
· COBIT 5 APO13.01, BAI03.01, BAI03.02, BAI03.03
· ISA 62443-2-1:2009 4.3.4.3.3
· ISO/IEC 27001:2013 A.6.1.5, A.14.1.1, A.14.2.1, A.14.2.5
· NIST SP 800-53 Rev. 4 PL-8, SA-3, SA-4, SA-8, SA-10, SA-11, SA-12, SA-15, SA-17, SI-12, SI-13, SI-14, SI-16, SI-17 </t>
  </si>
  <si>
    <t>· CIS CSC 3, 11
· COBIT 5 BAI01.06, BAI06.01
· ISA 62443-2-1:2009 4.3.4.3.2, 4.3.4.3.3
· ISA 62443-3-3:2013 SR 7.6
· ISO/IEC 27001:2013 A.12.1.2, A.12.5.1, A.12.6.2, A.14.2.2, A.14.2.3, A.14.2.4
· NIST SP 800-53 Rev. 4 CM-3, CM-4, SA-10</t>
  </si>
  <si>
    <t>· CIS CSC 10
· COBIT 5 APO13.01, DSS01.01, DSS04.07 
· ISA 62443-2-1:2009 4.3.4.3.9
· ISA 62443-3-3:2013 SR 7.3, SR 7.4
· ISO/IEC 27001:2013 A.12.3.1, A.17.1.2, A.17.1.3, A.18.1.3
· NIST SP 800-53 Rev. 4 CP-4, CP-6, CP-9</t>
  </si>
  <si>
    <t>· COBIT 5 DSS01.04, DSS05.05
· ISA 62443-2-1:2009 4.3.3.3.1 4.3.3.3.2, 4.3.3.3.3, 4.3.3.3.5, 4.3.3.3.6
· ISO/IEC 27001:2013 A.11.1.4, A.11.2.1, A.11.2.2, A.11.2.3
· NIST SP 800-53 Rev. 4 PE-10, PE-12, PE-13, PE-14, PE-15, PE-18</t>
  </si>
  <si>
    <t>· COBIT 5 BAI09.03, DSS05.06
· ISA 62443-2-1:2009 4.3.4.4.4
· ISA 62443-3-3:2013 SR 4.2
· ISO/IEC 27001:2013 A.8.2.3, A.8.3.1, A.8.3.2, A.11.2.7
· NIST SP 800-53 Rev. 4 MP-6</t>
  </si>
  <si>
    <t>· COBIT 5 APO11.06, APO12.06, DSS04.05
· ISA 62443-2-1:2009 4.4.3.1, 4.4.3.2, 4.4.3.3, 4.4.3.4, 4.4.3.5, 4.4.3.6, 4.4.3.7, 4.4.3.8
· ISO/IEC 27001:2013 A.16.1.6, Clause 9, Clause 10
· NIST SP 800-53 Rev. 4 CA-2, CA-7, CP-2, IR-8, PL-2, PM-6</t>
  </si>
  <si>
    <t>· COBIT 5 BAI08.04, DSS03.04
· ISO/IEC 27001:2013 A.16.1.6 
· NIST SP 800-53 Rev. 4 AC-21, CA-7, SI-4</t>
  </si>
  <si>
    <t>· CIS CSC 19
· COBIT 5 APO12.06, DSS04.03
· ISA 62443-2-1:2009 4.3.2.5.3, 4.3.4.5.1 
· ISO/IEC 27001:2013 A.16.1.1, A.17.1.1, A.17.1.2, A.17.1.3
· NIST SP 800-53 Rev. 4 CP-2, CP-7, CP-12, CP-13, IR-7, IR-8, IR-9, PE-17</t>
  </si>
  <si>
    <t>· CIS CSC 19, 20
· COBIT 5 DSS04.04
· ISA 62443-2-1:2009 4.3.2.5.7, 4.3.4.5.11
· ISA 62443-3-3:2013 SR 3.3
· ISO/IEC 27001:2013 A.17.1.3
· NIST SP 800-53 Rev. 4 CP-4, IR-3, PM-14</t>
  </si>
  <si>
    <t xml:space="preserve">· CIS CSC 5, 16
· COBIT 5 APO07.01, APO07.02, APO07.03, APO07.04, APO07.05
· ISA 62443-2-1:2009 4.3.3.2.1, 4.3.3.2.2, 4.3.3.2.3
· ISO/IEC 27001:2013 A.7.1.1, A.7.1.2, A.7.2.1, A.7.2.2, A.7.2.3, A.7.3.1, A.8.1.4 
· NIST SP 800-53 Rev. 4 PS-1, PS-2, PS-3, PS-4, PS-5, PS-6, PS-7, PS-8, SA-21 </t>
  </si>
  <si>
    <t>· CIS CSC 4, 18, 20
· COBIT 5 BAI03.10, DSS05.01, DSS05.02
· ISO/IEC 27001:2013 A.12.6.1, A.14.2.3, A.16.1.3, A.18.2.2, A.18.2.3
· NIST SP 800-53 Rev. 4 RA-3, RA-5, SI-2</t>
  </si>
  <si>
    <t>· COBIT 5 BAI03.10, BAI09.02, BAI09.03, DSS01.05
· ISA 62443-2-1:2009 4.3.3.3.7
· ISO/IEC 27001:2013 A.11.1.2, A.11.2.4, A.11.2.5, A.11.2.6
· NIST SP 800-53 Rev. 4 MA-2, MA-3, MA-5, MA-6</t>
  </si>
  <si>
    <t>· CIS CSC 3, 5
· COBIT 5 DSS05.04
· ISA 62443-2-1:2009 4.3.3.6.5, 4.3.3.6.6, 4.3.3.6.7, 4.3.3.6.8
· ISO/IEC 27001:2013 A.11.2.4, A.15.1.1, A.15.2.1
· NIST SP 800-53 Rev. 4 MA-4</t>
  </si>
  <si>
    <t>· CIS CSC 1, 3, 5, 6, 14, 15, 16
· COBIT 5 APO11.04, BAI03.05, DSS05.04, DSS05.07, MEA02.01
· ISA 62443-2-1:2009 4.3.3.3.9, 4.3.3.5.8, 4.3.4.4.7, 4.4.2.1, 4.4.2.2, 4.4.2.4
· ISA 62443-3-3:2013 SR 2.8, SR 2.9, SR 2.10, SR 2.11, SR 2.12
· ISO/IEC 27001:2013 A.12.4.1, A.12.4.2, A.12.4.3, A.12.4.4, A.12.7.1 
· NIST SP 800-53 Rev. 4 AU Family</t>
  </si>
  <si>
    <t>· CIS CSC 8, 13
· COBIT 5 APO13.01, DSS05.02, DSS05.06 
· ISA 62443-3-3:2013 SR 2.3
· ISO/IEC 27001:2013 A.8.2.1, A.8.2.2, A.8.2.3, A.8.3.1, A.8.3.3, A.11.2.9
· NIST SP 800-53 Rev. 4 MP-2, MP-3, MP-4, MP-5, MP-7, MP-8</t>
  </si>
  <si>
    <t>· CIS CSC 3, 11, 14
· COBIT 5 DSS05.02, DSS05.05, DSS06.06
· ISA 62443-2-1:2009 4.3.3.5.1, 4.3.3.5.2, 4.3.3.5.3, 4.3.3.5.4, 4.3.3.5.5, 4.3.3.5.6, 4.3.3.5.7, 4.3.3.5.8, 4.3.3.6.1, 4.3.3.6.2, 4.3.3.6.3, 4.3.3.6.4, 4.3.3.6.5, 4.3.3.6.6, 4.3.3.6.7, 4.3.3.6.8, 4.3.3.6.9, 4.3.3.7.1, 4.3.3.7.2, 4.3.3.7.3, 4.3.3.7.4
· ISA 62443-3-3:2013 SR 1.1, SR 1.2, SR 1.3, SR 1.4, SR 1.5, SR 1.6, SR 1.7, SR 1.8, SR 1.9, SR 1.10, SR 1.11, SR 1.12, SR 1.13, SR 2.1, SR 2.2, SR 2.3, SR 2.4, SR 2.5, SR 2.6, SR 2.7
· ISO/IEC 27001:2013 A.9.1.2
· NIST SP 800-53 Rev. 4 AC-3, CM-7</t>
  </si>
  <si>
    <t>· CIS CSC 8, 12, 15
· COBIT 5 DSS05.02, APO13.01
· ISA 62443-3-3:2013 SR 3.1, SR 3.5, SR 3.8, SR 4.1, SR 4.3, SR 5.1, SR 5.2, SR 5.3, SR 7.1, SR 7.6
· ISO/IEC 27001:2013 A.13.1.1, A.13.2.1, A.14.1.3
· NIST SP 800-53 Rev. 4 AC-4, AC-17, AC-18, CP-8, SC-7, SC-19, SC-20, SC-21, SC-22, SC-23, SC-24, SC-25, SC-29, SC-32, SC-36, SC-37, SC-38, SC-39, SC-40, SC-41, SC-43</t>
  </si>
  <si>
    <t>· COBIT 5 BAI04.01, BAI04.02, BAI04.03, BAI04.04, BAI04.05, DSS01.05
· ISA 62443-2-1:2009 4.3.2.5.2
· ISA 62443-3-3:2013 SR 7.1, SR 7.2
· ISO/IEC 27001:2013 A.17.1.2, A.17.2.1  
· NIST SP 800-53 Rev. 4 CP-7, CP-8, CP-11, CP-13, PL-8, SA-14, SC-6</t>
  </si>
  <si>
    <t>· CIS CSC 1, 4, 6, 12, 13, 15, 16
· COBIT 5 DSS03.01
· ISA 62443-2-1:2009 4.4.3.3
· ISO/IEC 27001:2013 A.12.1.1, A.12.1.2, A.13.1.1, A.13.1.2
· NIST SP 800-53 Rev. 4 AC-4, CA-3, CM-2, SI-4</t>
  </si>
  <si>
    <t>· CIS CSC 3, 6, 13, 15
· COBIT 5 DSS05.07
· ISA 62443-2-1:2009 4.3.4.5.6, 4.3.4.5.7, 4.3.4.5.8
· ISA 62443-3-3:2013 SR 2.8, SR 2.9, SR 2.10, SR 2.11, SR 2.12, SR 3.9, SR 6.1, SR 6.2
· ISO/IEC 27001:2013 A.12.4.1, A.16.1.1, A.16.1.4
· NIST SP 800-53 Rev. 4 AU-6, CA-7, IR-4, SI-4</t>
  </si>
  <si>
    <t>· CIS CSC 1, 3, 4, 5, 6, 7, 8, 11, 12, 13, 14, 15, 16
· COBIT 5 BAI08.02
· ISA 62443-3-3:2013 SR 6.1
· ISO/IEC 27001:2013 A.12.4.1, A.16.1.7
· NIST SP 800-53 Rev. 4 AU-6, CA-7, IR-4, IR-5, IR-8, SI-4</t>
  </si>
  <si>
    <t>· CIS CSC 4, 6
· COBIT 5 APO12.06, DSS03.01
· ISO/IEC 27001:2013 A.16.1.4
· NIST SP 800-53 Rev. 4 CP-2, IR-4, RA-3, SI-4</t>
  </si>
  <si>
    <t>· CIS CSC 6, 19
· COBIT 5 APO12.06, DSS03.01
· ISA 62443-2-1:2009 4.2.3.10
· ISO/IEC 27001:2013 A.16.1.4
· NIST SP 800-53 Rev. 4 IR-4, IR-5, IR-8</t>
  </si>
  <si>
    <t>· CIS CSC 1, 7, 8, 12, 13, 15, 16
· COBIT 5 DSS01.03, DSS03.05, DSS05.07
· ISA 62443-3-3:2013 SR 6.2
· NIST SP 800-53 Rev. 4 AC-2, AU-12, CA-7, CM-3, SC-5, SC-7, SI-4</t>
  </si>
  <si>
    <t>· COBIT 5 DSS01.04, DSS01.05
· ISA 62443-2-1:2009 4.3.3.3.8
· ISO/IEC 27001:2013 A.11.1.1, A.11.1.2
· NIST SP 800-53 Rev. 4 CA-7, PE-3, PE-6, PE-20</t>
  </si>
  <si>
    <t>· CIS CSC 5, 7, 14, 16
· COBIT 5 DSS05.07
· ISA 62443-3-3:2013 SR 6.2
· ISO/IEC 27001:2013 A.12.4.1, A.12.4.3
· NIST SP 800-53 Rev. 4 AC-2, AU-12, AU-13, CA-7, CM-10, CM-11</t>
  </si>
  <si>
    <t>· CIS CSC 4, 7, 8, 12
· COBIT 5 DSS05.01
· ISA 62443-2-1:2009 4.3.4.3.8
· ISA 62443-3-3:2013 SR 3.2
· ISO/IEC 27001:2013 A.12.2.1
· NIST SP 800-53 Rev. 4 SI-3, SI-8</t>
  </si>
  <si>
    <t>· CIS CSC 7, 8
· COBIT 5 DSS05.01
· ISA 62443-3-3:2013 SR 2.4
· ISO/IEC 27001:2013 A.12.5.1, A.12.6.2
· NIST SP 800-53 Rev. 4 SC-18, SI-4, SC-44</t>
  </si>
  <si>
    <t>· COBIT 5 APO07.06, APO10.05
· ISO/IEC 27001:2013 A.14.2.7, A.15.2.1
· NIST SP 800-53 Rev. 4 CA-7, PS-7, SA-4, SA-9, SI-4</t>
  </si>
  <si>
    <t>· CIS CSC 1, 2, 3, 5, 9, 12, 13, 15, 16
· COBIT 5 DSS05.02, DSS05.05
· ISO/IEC 27001:2013 A.12.4.1, A.14.2.7, A.15.2.1
· NIST SP 800-53 Rev. 4 AU-12, CA-7, CM-3, CM-8, PE-3, PE-6, PE-20, SI-4</t>
  </si>
  <si>
    <t>· CIS CSC 4, 20
· COBIT 5 BAI03.10, DSS05.01
· ISA 62443-2-1:2009 4.2.3.1, 4.2.3.7
· ISO/IEC 27001:2013 A.12.6.1
· NIST SP 800-53 Rev. 4 RA-5</t>
  </si>
  <si>
    <t>· CIS CSC 19
· COBIT 5 APO01.02, DSS05.01, DSS06.03
· ISA 62443-2-1:2009 4.4.3.1
· ISO/IEC 27001:2013 A.6.1.1, A.7.2.2
· NIST SP 800-53 Rev. 4 CA-2, CA-7, PM-14</t>
  </si>
  <si>
    <t>· COBIT 5 DSS06.01, MEA03.03, MEA03.04
· ISA 62443-2-1:2009 4.4.3.2
· ISO/IEC 27001:2013 A.18.1.4, A.18.2.2, A.18.2.3
· NIST SP 800-53 Rev. 4 AC-25, CA-2, CA-7, SA-18, SI-4, PM-14</t>
  </si>
  <si>
    <t>· COBIT 5 APO13.02, DSS05.02
· ISA 62443-2-1:2009 4.4.3.2
· ISA 62443-3-3:2013 SR 3.3
· ISO/IEC 27001:2013 A.14.2.8
· NIST SP 800-53 Rev. 4 CA-2, CA-7, PE-3, SI-3, SI-4, PM-14</t>
  </si>
  <si>
    <t>· CIS CSC 19
· COBIT 5 APO08.04, APO12.06, DSS02.05
· ISA 62443-2-1:2009 4.3.4.5.9
· ISA 62443-3-3:2013 SR 6.1
· ISO/IEC 27001:2013 A.16.1.2, A.16.1.3
· NIST SP 800-53 Rev. 4 AU-6, CA-2, CA-7,  RA-5, SI-4</t>
  </si>
  <si>
    <t>· COBIT 5 APO11.06, APO12.06, DSS04.05
· ISA 62443-2-1:2009 4.4.3.4
· ISO/IEC 27001:2013 A.16.1.6
· NIST SP 800-53 Rev. 4, CA-2, CA-7, PL-2, RA-5, SI-4, PM-14</t>
  </si>
  <si>
    <r>
      <t xml:space="preserve">Mapping
</t>
    </r>
    <r>
      <rPr>
        <sz val="8"/>
        <color theme="0"/>
        <rFont val="Avenir Next LT Pro"/>
        <family val="2"/>
      </rPr>
      <t>(2018)</t>
    </r>
  </si>
  <si>
    <t xml:space="preserve">· CIS CSC 19
· COBIT 5 APO12.06, BAI01.10
· ISA 62443-2-1:2009 4.3.4.5.1
· ISO/IEC 27001:2013 A.16.1.5
· NIST SP 800-53 Rev. 4 CP-2, CP-10, IR-4, IR-8 </t>
  </si>
  <si>
    <t>· CIS CSC 19
· COBIT 5 EDM03.02, APO01.02, APO12.03
· ISA 62443-2-1:2009 4.3.4.5.2, 4.3.4.5.3, 4.3.4.5.4
· ISO/IEC 27001:2013 A.6.1.1, A.7.2.2, A.16.1.1 
· NIST SP 800-53 Rev. 4 CP-2, CP-3, IR-3, IR-8</t>
  </si>
  <si>
    <t>· CIS CSC 19
· COBIT 5 DSS01.03
· ISA 62443-2-1:2009 4.3.4.5.5 
· ISO/IEC 27001:2013 A.6.1.3, A.16.1.2
· NIST SP 800-53 Rev. 4 AU-6, IR-6, IR-8</t>
  </si>
  <si>
    <t xml:space="preserve">· CIS CSC 19
· COBIT 5 DSS03.04
· ISA 62443-2-1:2009 4.3.4.5.2
· ISO/IEC 27001:2013 A.16.1.2, Clause 7.4, Clause 16.1.2
· NIST SP 800-53 Rev. 4 CA-2, CA-7, CP-2, IR-4, IR-8, PE-6, RA-5, SI-4 </t>
  </si>
  <si>
    <t>· CIS CSC 19
· COBIT 5 DSS03.04
· ISA 62443-2-1:2009 4.3.4.5.5
· ISO/IEC 27001:2013 Clause 7.4
· NIST SP 800-53 Rev. 4 CP-2, IR-4, IR-8</t>
  </si>
  <si>
    <t>· CIS CSC 19
· COBIT 5 BAI08.04
· ISO/IEC 27001:2013 A.6.1.4
· NIST SP 800-53 Rev. 4 SI-5, PM-15</t>
  </si>
  <si>
    <t xml:space="preserve">· CIS CSC 4, 6, 8, 19
· COBIT 5 DSS02.04, DSS02.07
· ISA 62443-2-1:2009 4.3.4.5.6, 4.3.4.5.7, 4.3.4.5.8
· ISA 62443-3-3:2013 SR 6.1
· ISO/IEC 27001:2013 A.12.4.1, A.12.4.3, A.16.1.5
· NIST SP 800-53 Rev. 4 AU-6, CA-7, IR-4, IR-5, PE-6, SI-4 </t>
  </si>
  <si>
    <t>· COBIT 5 DSS02.02
· ISA 62443-2-1:2009 4.3.4.5.6, 4.3.4.5.7, 4.3.4.5.8
· ISO/IEC 27001:2013 A.16.1.4, A.16.1.6
· NIST SP 800-53 Rev. 4 CP-2, IR-4</t>
  </si>
  <si>
    <t>· COBIT 5 APO12.06, DSS03.02, DSS05.07
· ISA 62443-3-3:2013 SR 2.8, SR 2.9, SR 2.10, SR 2.11, SR 2.12, SR 3.9, SR 6.1
· ISO/IEC 27001:2013 A.16.1.7 
· NIST SP 800-53 Rev. 4 AU-7, IR-4</t>
  </si>
  <si>
    <t>· CIS CSC 19
· COBIT 5 DSS02.02
· ISA 62443-2-1:2009 4.3.4.5.6
· ISO/IEC 27001:2013 A.16.1.4 
· NIST SP 800-53 Rev. 4 CP-2, IR-4, IR-5, IR-8</t>
  </si>
  <si>
    <t>· CIS CSC 4, 19
· COBIT 5 EDM03.02, DSS05.07
· NIST SP 800-53 Rev. 4 SI-5, PM-15</t>
  </si>
  <si>
    <t>· CIS CSC 19
· COBIT 5 APO12.06
· ISA 62443-2-1:2009 4.3.4.5.6
· ISA 62443-3-3:2013 SR 5.1, SR 5.2, SR 5.4
· ISO/IEC 27001:2013 A.12.2.1, A.16.1.5
· NIST SP 800-53 Rev. 4 IR-4</t>
  </si>
  <si>
    <t>· CIS CSC 4, 19
· COBIT 5 APO12.06
· ISA 62443-2-1:2009 4.3.4.5.6, 4.3.4.5.10
· ISO/IEC 27001:2013 A.12.2.1, A.16.1.5
· NIST SP 800-53 Rev. 4 IR-4</t>
  </si>
  <si>
    <t>· CIS CSC 4
· COBIT 5 APO12.06
· ISO/IEC 27001:2013 A.12.6.1
· NIST SP 800-53 Rev. 4 CA-7, RA-3, RA-5</t>
  </si>
  <si>
    <t>· COBIT 5 BAI01.13
· ISA 62443-2-1:2009 4.3.4.5.10, 4.4.3.4
· ISO/IEC 27001:2013 A.16.1.6, Clause 10
· NIST SP 800-53 Rev. 4 CP-2, IR-4, IR-8</t>
  </si>
  <si>
    <t>· COBIT 5 BAI01.13, DSS04.08
· ISO/IEC 27001:2013 A.16.1.6, Clause 10
· NIST SP 800-53 Rev. 4 CP-2, IR-4, IR-8</t>
  </si>
  <si>
    <t>·       CIS CSC 10
·       COBIT 5 APO12.06, DSS02.05, DSS03.04
·       ISO/IEC 27001:2013 A.16.1.5
·       NIST SP 800-53 Rev. 4 CP-10, IR-4, IR-8</t>
  </si>
  <si>
    <t>· COBIT 5 APO12.06, BAI05.07, DSS04.08
· ISA 62443-2-1:2009 4.4.3.4
· ISO/IEC 27001:2013 A.16.1.6, Clause 10
· NIST SP 800-53 Rev. 4 CP-2, IR-4, IR-8</t>
  </si>
  <si>
    <t>· COBIT 5 APO12.06, BAI07.08
· ISO/IEC 27001:2013 A.16.1.6, Clause 10
· NIST SP 800-53 Rev. 4 CP-2, IR-4, IR-8</t>
  </si>
  <si>
    <t>· COBIT 5 EDM03.02
· ISO/IEC 27001:2013 A.6.1.4, Clause 7.4</t>
  </si>
  <si>
    <t>· COBIT 5 MEA03.02
· ISO/IEC 27001:2013 Clause 7.4</t>
  </si>
  <si>
    <t xml:space="preserve">· COBIT 5 APO12.06
· ISO/IEC 27001:2013 Clause 7.4
· NIST SP 800-53 Rev. 4 CP-2, IR-4 </t>
  </si>
  <si>
    <t>Cyber supply chain risk management processes are identified, established, assessed, managed, and agreed to by organizational stakeholders</t>
  </si>
  <si>
    <t>Previous Year Improvement</t>
  </si>
  <si>
    <t>Positive</t>
  </si>
  <si>
    <t>Negative</t>
  </si>
  <si>
    <t>Static</t>
  </si>
  <si>
    <t>Improvements</t>
  </si>
  <si>
    <r>
      <t xml:space="preserve">The following tables present the issues and questions used to understand the presence and efficacy of current security controls, the responses obtained during reviews and interviews, and recommendations developed.
</t>
    </r>
    <r>
      <rPr>
        <b/>
        <sz val="10"/>
        <color theme="1"/>
        <rFont val="Avenir Next LT Pro"/>
        <family val="2"/>
      </rPr>
      <t>Improvement</t>
    </r>
    <r>
      <rPr>
        <sz val="10"/>
        <color theme="1"/>
        <rFont val="Avenir Next LT Pro"/>
        <family val="2"/>
      </rPr>
      <t>: indicates completion of bodies of work and/or reduction in overall risk compared against previous years' assessment</t>
    </r>
  </si>
  <si>
    <t>Weighted Codes</t>
  </si>
  <si>
    <r>
      <rPr>
        <b/>
        <sz val="16"/>
        <color theme="1"/>
        <rFont val="Avenir Next LT Pro"/>
        <family val="2"/>
      </rPr>
      <t>Recover</t>
    </r>
    <r>
      <rPr>
        <b/>
        <sz val="11"/>
        <color theme="1"/>
        <rFont val="Avenir Next LT Pro"/>
        <family val="2"/>
      </rPr>
      <t xml:space="preserve">
</t>
    </r>
    <r>
      <rPr>
        <sz val="11"/>
        <color theme="1"/>
        <rFont val="Avenir Next LT Pro"/>
        <family val="2"/>
      </rPr>
      <t>(organizes activities for maintaining plans for resilience and restoring any capabilities or services impaired due to a cybersecurity event.)</t>
    </r>
  </si>
  <si>
    <r>
      <t xml:space="preserve">Maturity Level
</t>
    </r>
    <r>
      <rPr>
        <sz val="8"/>
        <color rgb="FFFFFFFF"/>
        <rFont val="Avenir Next LT Pro"/>
        <family val="2"/>
      </rPr>
      <t>(2023 Goal)</t>
    </r>
  </si>
  <si>
    <r>
      <rPr>
        <b/>
        <sz val="10"/>
        <rFont val="Avenir Next LT Pro"/>
        <family val="2"/>
      </rPr>
      <t>Corrective Actions:</t>
    </r>
    <r>
      <rPr>
        <sz val="10"/>
        <rFont val="Avenir Next LT Pro"/>
        <family val="2"/>
      </rPr>
      <t xml:space="preserve"> None
• continuous improvement</t>
    </r>
  </si>
  <si>
    <r>
      <rPr>
        <b/>
        <sz val="10"/>
        <rFont val="Avenir Next LT Pro"/>
        <family val="2"/>
      </rPr>
      <t>Corrective Actions:</t>
    </r>
    <r>
      <rPr>
        <sz val="10"/>
        <rFont val="Avenir Next LT Pro"/>
        <family val="2"/>
      </rPr>
      <t xml:space="preserve"> None</t>
    </r>
  </si>
  <si>
    <r>
      <rPr>
        <b/>
        <sz val="10"/>
        <rFont val="Avenir Next LT Pro"/>
        <family val="2"/>
      </rPr>
      <t xml:space="preserve"> Corrective Actions</t>
    </r>
    <r>
      <rPr>
        <sz val="10"/>
        <rFont val="Avenir Next LT Pro"/>
        <family val="2"/>
      </rPr>
      <t>: None
• continuous improvement</t>
    </r>
  </si>
  <si>
    <r>
      <rPr>
        <b/>
        <sz val="10"/>
        <rFont val="Avenir Next LT Pro"/>
        <family val="2"/>
      </rPr>
      <t xml:space="preserve">Corrective Actions: </t>
    </r>
    <r>
      <rPr>
        <sz val="10"/>
        <rFont val="Avenir Next LT Pro"/>
        <family val="2"/>
      </rPr>
      <t>None
• Continuous improvement</t>
    </r>
  </si>
  <si>
    <r>
      <rPr>
        <b/>
        <sz val="10"/>
        <rFont val="Avenir Next LT Pro"/>
        <family val="2"/>
      </rPr>
      <t>Corrective Actions</t>
    </r>
    <r>
      <rPr>
        <sz val="10"/>
        <rFont val="Avenir Next LT Pro"/>
        <family val="2"/>
      </rPr>
      <t>: None
• Continuous improvement</t>
    </r>
  </si>
  <si>
    <r>
      <rPr>
        <b/>
        <sz val="10"/>
        <rFont val="Avenir Next LT Pro"/>
        <family val="2"/>
      </rPr>
      <t>Corrective Actions</t>
    </r>
    <r>
      <rPr>
        <sz val="10"/>
        <rFont val="Avenir Next LT Pro"/>
        <family val="2"/>
      </rPr>
      <t>:None
• Continuous improvement</t>
    </r>
  </si>
  <si>
    <t>Summary chart summarizing "Current" and "Goal" security posture based on the NIST Cybersecurity Framework</t>
  </si>
  <si>
    <t>This chart automatically updates based on scores entered on other sheets in this workbook</t>
  </si>
  <si>
    <t>Weighted Scoring Matrix</t>
  </si>
  <si>
    <r>
      <t xml:space="preserve">Level 1: Initial </t>
    </r>
    <r>
      <rPr>
        <sz val="10"/>
        <color rgb="FF000000"/>
        <rFont val="Calibri"/>
        <family val="2"/>
      </rPr>
      <t>(Being done, but falls below the threshold of minimum security effectiveness)</t>
    </r>
    <r>
      <rPr>
        <b/>
        <sz val="10"/>
        <color rgb="FF000000"/>
        <rFont val="Calibri"/>
        <family val="2"/>
      </rPr>
      <t xml:space="preserve">
</t>
    </r>
    <r>
      <rPr>
        <sz val="10"/>
        <color rgb="FF000000"/>
        <rFont val="Calibri"/>
        <family val="2"/>
      </rPr>
      <t xml:space="preserve">• At this level, there are no organized processes in place demonstrated by ad hoc and informal processes; security processes are reactive and not repeatable, measurable, or scalable. </t>
    </r>
  </si>
  <si>
    <r>
      <rPr>
        <b/>
        <sz val="10"/>
        <color rgb="FF000000"/>
        <rFont val="Calibri"/>
        <family val="2"/>
      </rPr>
      <t>Level 2: Repeatable</t>
    </r>
    <r>
      <rPr>
        <sz val="10"/>
        <color rgb="FF000000"/>
        <rFont val="Calibri"/>
        <family val="2"/>
      </rPr>
      <t xml:space="preserve"> (Being done, but needs improvement and/or changes to reach baseline security posture)
• At this stage, some processes are repeatable and a formal program has been initiated to some degree, although discipline is lacking; some processes have been established, defined, and documented. </t>
    </r>
  </si>
  <si>
    <r>
      <rPr>
        <b/>
        <sz val="10"/>
        <color rgb="FF000000"/>
        <rFont val="Calibri"/>
        <family val="2"/>
      </rPr>
      <t>Level 3: Defined</t>
    </r>
    <r>
      <rPr>
        <sz val="10"/>
        <color rgb="FF000000"/>
        <rFont val="Calibri"/>
        <family val="2"/>
      </rPr>
      <t xml:space="preserve"> (Being done, but needs improvement and/or changes to maintain baseline security posture)
• Processes have been formalized, standardized, and defined to create consistency across the organization. </t>
    </r>
  </si>
  <si>
    <r>
      <rPr>
        <b/>
        <sz val="10"/>
        <color rgb="FF000000"/>
        <rFont val="Calibri"/>
        <family val="2"/>
      </rPr>
      <t>Level 4: Managed</t>
    </r>
    <r>
      <rPr>
        <sz val="10"/>
        <color rgb="FF000000"/>
        <rFont val="Calibri"/>
        <family val="2"/>
      </rPr>
      <t xml:space="preserve"> (Processes are structured, consistent and resilient above-baseline NIST CSF security posture)
• The organization is measuring, refining, and adapting their security processes to make them more effective and efficient based on the information received from their program. </t>
    </r>
  </si>
  <si>
    <r>
      <t xml:space="preserve">Level 5: Optimizing </t>
    </r>
    <r>
      <rPr>
        <sz val="10"/>
        <color rgb="FF000000"/>
        <rFont val="Calibri"/>
        <family val="2"/>
      </rPr>
      <t>(Long-term goal: Achieve a structured, consistent and resilient best-in-class NIST CSF security posture)</t>
    </r>
    <r>
      <rPr>
        <b/>
        <sz val="10"/>
        <color rgb="FF000000"/>
        <rFont val="Calibri"/>
        <family val="2"/>
      </rPr>
      <t xml:space="preserve">
</t>
    </r>
    <r>
      <rPr>
        <sz val="10"/>
        <color rgb="FF000000"/>
        <rFont val="Calibri"/>
        <family val="2"/>
      </rPr>
      <t xml:space="preserve">• Processeses are automated, documented, and constantly analyzed for optimization; cybersecurity is part of the overall culture. </t>
    </r>
    <r>
      <rPr>
        <b/>
        <sz val="10"/>
        <color rgb="FF000000"/>
        <rFont val="Calibri"/>
        <family val="2"/>
      </rPr>
      <t xml:space="preserve">
</t>
    </r>
    <r>
      <rPr>
        <sz val="10"/>
        <color rgb="FF000000"/>
        <rFont val="Calibri"/>
        <family val="2"/>
      </rPr>
      <t xml:space="preserve">• Note: Reaching Level 5 does not mean that an organization’s maturity has peaked; it means that they are constantly monitoring and evolving their processes to make them better. </t>
    </r>
  </si>
  <si>
    <t>Current</t>
  </si>
  <si>
    <t>Goal</t>
  </si>
  <si>
    <t>Q1</t>
  </si>
  <si>
    <t>Q2</t>
  </si>
  <si>
    <t>Q3</t>
  </si>
  <si>
    <t>Q4</t>
  </si>
  <si>
    <t>Category</t>
  </si>
  <si>
    <t>Name</t>
  </si>
  <si>
    <t>Asset Management (ID.AM) Average</t>
  </si>
  <si>
    <t>Asset Mgmt</t>
  </si>
  <si>
    <t>Business Environment (ID.BE) Average</t>
  </si>
  <si>
    <t>Bus. Environment</t>
  </si>
  <si>
    <t>Governance (ID.GV) Average</t>
  </si>
  <si>
    <t>Governance</t>
  </si>
  <si>
    <t>Risk Assessment (ID.RA) Average</t>
  </si>
  <si>
    <t>Risk Management Strategy (ID.RM) Average</t>
  </si>
  <si>
    <t>Risk Mgmt. Strategy</t>
  </si>
  <si>
    <t>Supply Chain Risk Management (ID.SC) Average</t>
  </si>
  <si>
    <t>Supply Chain RM</t>
  </si>
  <si>
    <t>Asset Management</t>
  </si>
  <si>
    <t>Business Environment</t>
  </si>
  <si>
    <t>Supply Chain Management</t>
  </si>
  <si>
    <t>ID-SC.4</t>
  </si>
  <si>
    <t>ID-SC.5</t>
  </si>
  <si>
    <t>Identity Management, Authentication and Access Control (PR.AC) - Average</t>
  </si>
  <si>
    <t>Identity Mgt</t>
  </si>
  <si>
    <t>Awareness and Training (PR.AT) - Average</t>
  </si>
  <si>
    <t>Awareness and Training</t>
  </si>
  <si>
    <t>Data Security (PR.DS) - Average</t>
  </si>
  <si>
    <t>Data Security</t>
  </si>
  <si>
    <t>Information Protection Processes and Procedures (PR.IP) - Average</t>
  </si>
  <si>
    <t>Info Protection</t>
  </si>
  <si>
    <t>Maintenance (PR.MA) - Average</t>
  </si>
  <si>
    <t>Maintence</t>
  </si>
  <si>
    <t>Protective Technology (PR.PT) - Average</t>
  </si>
  <si>
    <t>Protective Tech</t>
  </si>
  <si>
    <t>Identity Management</t>
  </si>
  <si>
    <t>PR-DS.1</t>
  </si>
  <si>
    <t>PR-DS.2</t>
  </si>
  <si>
    <t>PR-DS.3</t>
  </si>
  <si>
    <t>PR-DS.4</t>
  </si>
  <si>
    <t>PR-DS.5</t>
  </si>
  <si>
    <t>PR-DS.6</t>
  </si>
  <si>
    <t>PR-DS.7</t>
  </si>
  <si>
    <t>PR-DS.8</t>
  </si>
  <si>
    <t>Maintenance</t>
  </si>
  <si>
    <t>Anomalies and Events (DE.AE) - Average</t>
  </si>
  <si>
    <t>Anomalies and Events</t>
  </si>
  <si>
    <t>Security Continuous Monitoring (DE.CM) - Average</t>
  </si>
  <si>
    <t>Continuous Monitoring</t>
  </si>
  <si>
    <t>Detection Processes (DE.DP) - Average</t>
  </si>
  <si>
    <t>Detection Processes</t>
  </si>
  <si>
    <t>Continous Monitoring</t>
  </si>
  <si>
    <t>Detection Process</t>
  </si>
  <si>
    <t>Recovery Planning (RC.RP) - Average</t>
  </si>
  <si>
    <t>Recovery Planning</t>
  </si>
  <si>
    <t>Improvements (RC.IM) - Average</t>
  </si>
  <si>
    <t>Communications (RC.CO) - Average</t>
  </si>
  <si>
    <t>Communications</t>
  </si>
  <si>
    <t>Response Planning (RS.RP) - Average</t>
  </si>
  <si>
    <t>Response Planning</t>
  </si>
  <si>
    <t>Communications (RS.CO) - Average</t>
  </si>
  <si>
    <t>Analysis (RS.AN) - Average</t>
  </si>
  <si>
    <t>Analysis</t>
  </si>
  <si>
    <t>Mitigation (RS.MI) - Average</t>
  </si>
  <si>
    <t>Mitigation</t>
  </si>
  <si>
    <t>Improvements (RS.IM) - Average</t>
  </si>
  <si>
    <t xml:space="preserve">Communications </t>
  </si>
  <si>
    <r>
      <t xml:space="preserve">RS.RP-1: </t>
    </r>
    <r>
      <rPr>
        <sz val="10"/>
        <color rgb="FF000000"/>
        <rFont val="Avenir Next LT Pro"/>
        <family val="2"/>
      </rPr>
      <t>Response plan is executed during or after an incident</t>
    </r>
  </si>
  <si>
    <r>
      <t xml:space="preserve">RS.CO-1: </t>
    </r>
    <r>
      <rPr>
        <sz val="10"/>
        <color rgb="FF000000"/>
        <rFont val="Avenir Next LT Pro"/>
        <family val="2"/>
      </rPr>
      <t>Personnel know their roles and order of operations when a response is needed</t>
    </r>
  </si>
  <si>
    <r>
      <t xml:space="preserve">RS.CO-2: </t>
    </r>
    <r>
      <rPr>
        <sz val="10"/>
        <color rgb="FF000000"/>
        <rFont val="Avenir Next LT Pro"/>
        <family val="2"/>
      </rPr>
      <t>Incidents are reported consistent with established criteria</t>
    </r>
  </si>
  <si>
    <r>
      <t xml:space="preserve">RS.CO-3: </t>
    </r>
    <r>
      <rPr>
        <sz val="10"/>
        <color rgb="FF000000"/>
        <rFont val="Avenir Next LT Pro"/>
        <family val="2"/>
      </rPr>
      <t>Information is shared consistent with response plans</t>
    </r>
  </si>
  <si>
    <r>
      <t xml:space="preserve">RS.CO-4: </t>
    </r>
    <r>
      <rPr>
        <sz val="10"/>
        <color rgb="FF000000"/>
        <rFont val="Avenir Next LT Pro"/>
        <family val="2"/>
      </rPr>
      <t>Coordination with stakeholders occurs consistent with response plans</t>
    </r>
  </si>
  <si>
    <r>
      <t xml:space="preserve">RS.CO-5: </t>
    </r>
    <r>
      <rPr>
        <sz val="10"/>
        <color rgb="FF000000"/>
        <rFont val="Avenir Next LT Pro"/>
        <family val="2"/>
      </rPr>
      <t xml:space="preserve">Voluntary information sharing occurs with external stakeholders to achieve broader cybersecurity situational awareness </t>
    </r>
  </si>
  <si>
    <r>
      <t xml:space="preserve">RS.AN-1: </t>
    </r>
    <r>
      <rPr>
        <sz val="10"/>
        <color rgb="FF000000"/>
        <rFont val="Avenir Next LT Pro"/>
        <family val="2"/>
      </rPr>
      <t>Notifications from detection systems are investigated </t>
    </r>
  </si>
  <si>
    <r>
      <t xml:space="preserve">RS.AN-2: </t>
    </r>
    <r>
      <rPr>
        <sz val="10"/>
        <color rgb="FF000000"/>
        <rFont val="Avenir Next LT Pro"/>
        <family val="2"/>
      </rPr>
      <t>The impact of the incident is understood</t>
    </r>
  </si>
  <si>
    <r>
      <t xml:space="preserve">RS.AN-3: </t>
    </r>
    <r>
      <rPr>
        <sz val="10"/>
        <color rgb="FF000000"/>
        <rFont val="Avenir Next LT Pro"/>
        <family val="2"/>
      </rPr>
      <t>Forensics are performed</t>
    </r>
  </si>
  <si>
    <r>
      <t xml:space="preserve">RS.AN-4: </t>
    </r>
    <r>
      <rPr>
        <sz val="10"/>
        <color rgb="FF000000"/>
        <rFont val="Avenir Next LT Pro"/>
        <family val="2"/>
      </rPr>
      <t>Incidents are categorized consistent with response plans</t>
    </r>
  </si>
  <si>
    <r>
      <t xml:space="preserve">RS.AN-5: </t>
    </r>
    <r>
      <rPr>
        <sz val="10"/>
        <color rgb="FF000000"/>
        <rFont val="Avenir Next LT Pro"/>
        <family val="2"/>
      </rPr>
      <t>Processes are established to receive, analyze and respond to vulnerabilities disclosed to the organization from internal and external sources (e.g. internal testing, security bulletins, or security researchers)</t>
    </r>
  </si>
  <si>
    <r>
      <t xml:space="preserve">RS.MI-1: </t>
    </r>
    <r>
      <rPr>
        <sz val="10"/>
        <color rgb="FF000000"/>
        <rFont val="Avenir Next LT Pro"/>
        <family val="2"/>
      </rPr>
      <t>Incidents are contained</t>
    </r>
  </si>
  <si>
    <r>
      <t xml:space="preserve">RS.MI-2: </t>
    </r>
    <r>
      <rPr>
        <sz val="10"/>
        <color rgb="FF000000"/>
        <rFont val="Avenir Next LT Pro"/>
        <family val="2"/>
      </rPr>
      <t>Incidents are mitigated</t>
    </r>
  </si>
  <si>
    <r>
      <t xml:space="preserve">RS.MI-3: </t>
    </r>
    <r>
      <rPr>
        <sz val="10"/>
        <color rgb="FF000000"/>
        <rFont val="Avenir Next LT Pro"/>
        <family val="2"/>
      </rPr>
      <t>Newly identified vulnerabilities are mitigated or documented as accepted risks</t>
    </r>
  </si>
  <si>
    <r>
      <t xml:space="preserve">RS.IM-1: </t>
    </r>
    <r>
      <rPr>
        <sz val="10"/>
        <color rgb="FF000000"/>
        <rFont val="Avenir Next LT Pro"/>
        <family val="2"/>
      </rPr>
      <t>Response</t>
    </r>
    <r>
      <rPr>
        <b/>
        <sz val="10"/>
        <color rgb="FF000000"/>
        <rFont val="Avenir Next LT Pro"/>
        <family val="2"/>
      </rPr>
      <t xml:space="preserve"> </t>
    </r>
    <r>
      <rPr>
        <sz val="10"/>
        <color rgb="FF000000"/>
        <rFont val="Avenir Next LT Pro"/>
        <family val="2"/>
      </rPr>
      <t>plans incorporate lessons learned</t>
    </r>
  </si>
  <si>
    <r>
      <t xml:space="preserve">RS.IM-2: </t>
    </r>
    <r>
      <rPr>
        <sz val="10"/>
        <color rgb="FF000000"/>
        <rFont val="Avenir Next LT Pro"/>
        <family val="2"/>
      </rPr>
      <t>Response strategies are updated</t>
    </r>
  </si>
  <si>
    <r>
      <t xml:space="preserve">Recover: Self-scoring worksheet </t>
    </r>
    <r>
      <rPr>
        <sz val="10"/>
        <color rgb="FF000000"/>
        <rFont val="Avenir Next LT Pro"/>
        <family val="2"/>
      </rPr>
      <t>(note: enter an "as is" and "to be" score, from 0 to 5, in column D and E for all of the cells that are shaded light green)</t>
    </r>
  </si>
  <si>
    <r>
      <t xml:space="preserve">RC.RP-1: </t>
    </r>
    <r>
      <rPr>
        <sz val="10"/>
        <color rgb="FF000000"/>
        <rFont val="Avenir Next LT Pro"/>
        <family val="2"/>
      </rPr>
      <t>Recovery plan is executed during or after a cybersecurity incident</t>
    </r>
  </si>
  <si>
    <r>
      <t xml:space="preserve">RC.IM-1: </t>
    </r>
    <r>
      <rPr>
        <sz val="10"/>
        <color rgb="FF000000"/>
        <rFont val="Avenir Next LT Pro"/>
        <family val="2"/>
      </rPr>
      <t>Recovery plans incorporate lessons learned</t>
    </r>
  </si>
  <si>
    <r>
      <t xml:space="preserve">RC.IM-2: </t>
    </r>
    <r>
      <rPr>
        <sz val="10"/>
        <color rgb="FF000000"/>
        <rFont val="Avenir Next LT Pro"/>
        <family val="2"/>
      </rPr>
      <t>Recovery strategies are updated</t>
    </r>
  </si>
  <si>
    <r>
      <t xml:space="preserve">RC.CO-1: </t>
    </r>
    <r>
      <rPr>
        <sz val="10"/>
        <color rgb="FF000000"/>
        <rFont val="Avenir Next LT Pro"/>
        <family val="2"/>
      </rPr>
      <t>Public relations are managed</t>
    </r>
  </si>
  <si>
    <r>
      <t xml:space="preserve">RC.CO-2: </t>
    </r>
    <r>
      <rPr>
        <sz val="10"/>
        <color rgb="FF000000"/>
        <rFont val="Avenir Next LT Pro"/>
        <family val="2"/>
      </rPr>
      <t>Reputation after an event is repaired</t>
    </r>
  </si>
  <si>
    <r>
      <t xml:space="preserve">RC.CO-3: </t>
    </r>
    <r>
      <rPr>
        <sz val="10"/>
        <color rgb="FF000000"/>
        <rFont val="Avenir Next LT Pro"/>
        <family val="2"/>
      </rPr>
      <t>Recovery activities are communicated to internal stakeholders and executive and management teams</t>
    </r>
  </si>
  <si>
    <r>
      <t xml:space="preserve">DE.AE-1: </t>
    </r>
    <r>
      <rPr>
        <sz val="10"/>
        <color rgb="FF000000"/>
        <rFont val="Avenir Next LT Pro"/>
        <family val="2"/>
      </rPr>
      <t>A baseline of network operations and expected data flows for users and systems is established and managed</t>
    </r>
  </si>
  <si>
    <r>
      <t xml:space="preserve">DE.AE-2: </t>
    </r>
    <r>
      <rPr>
        <sz val="10"/>
        <color rgb="FF000000"/>
        <rFont val="Avenir Next LT Pro"/>
        <family val="2"/>
      </rPr>
      <t>Detected events are analyzed to understand attack targets and methods</t>
    </r>
  </si>
  <si>
    <r>
      <t xml:space="preserve">DE.AE-3: </t>
    </r>
    <r>
      <rPr>
        <sz val="10"/>
        <color rgb="FF000000"/>
        <rFont val="Avenir Next LT Pro"/>
        <family val="2"/>
      </rPr>
      <t>Event data are collected and correlated from multiple sources and sensors</t>
    </r>
  </si>
  <si>
    <r>
      <t xml:space="preserve">DE.AE-4: </t>
    </r>
    <r>
      <rPr>
        <sz val="10"/>
        <color rgb="FF000000"/>
        <rFont val="Avenir Next LT Pro"/>
        <family val="2"/>
      </rPr>
      <t>Impact of events is determined</t>
    </r>
  </si>
  <si>
    <r>
      <t xml:space="preserve">DE.AE-5: </t>
    </r>
    <r>
      <rPr>
        <sz val="10"/>
        <color rgb="FF000000"/>
        <rFont val="Avenir Next LT Pro"/>
        <family val="2"/>
      </rPr>
      <t>Incident alert thresholds are established</t>
    </r>
  </si>
  <si>
    <r>
      <t xml:space="preserve">DE.CM-1: </t>
    </r>
    <r>
      <rPr>
        <sz val="10"/>
        <color rgb="FF000000"/>
        <rFont val="Avenir Next LT Pro"/>
        <family val="2"/>
      </rPr>
      <t>The network is</t>
    </r>
    <r>
      <rPr>
        <b/>
        <sz val="10"/>
        <color rgb="FF000000"/>
        <rFont val="Avenir Next LT Pro"/>
        <family val="2"/>
      </rPr>
      <t xml:space="preserve"> </t>
    </r>
    <r>
      <rPr>
        <sz val="10"/>
        <color rgb="FF000000"/>
        <rFont val="Avenir Next LT Pro"/>
        <family val="2"/>
      </rPr>
      <t>monitored to detect potential cybersecurity events</t>
    </r>
  </si>
  <si>
    <r>
      <t xml:space="preserve">DE.CM-2: </t>
    </r>
    <r>
      <rPr>
        <sz val="10"/>
        <color rgb="FF000000"/>
        <rFont val="Avenir Next LT Pro"/>
        <family val="2"/>
      </rPr>
      <t>The physical environment is monitored to detect potential cybersecurity events</t>
    </r>
  </si>
  <si>
    <r>
      <t xml:space="preserve">DE.CM-3: </t>
    </r>
    <r>
      <rPr>
        <sz val="10"/>
        <color rgb="FF000000"/>
        <rFont val="Avenir Next LT Pro"/>
        <family val="2"/>
      </rPr>
      <t>Personnel activity is monitored to detect potential cybersecurity events</t>
    </r>
  </si>
  <si>
    <r>
      <t xml:space="preserve">DE.CM-4: </t>
    </r>
    <r>
      <rPr>
        <sz val="10"/>
        <color rgb="FF000000"/>
        <rFont val="Avenir Next LT Pro"/>
        <family val="2"/>
      </rPr>
      <t>Malicious code is detected</t>
    </r>
  </si>
  <si>
    <r>
      <t xml:space="preserve">DE.CM-5: </t>
    </r>
    <r>
      <rPr>
        <sz val="10"/>
        <color rgb="FF000000"/>
        <rFont val="Avenir Next LT Pro"/>
        <family val="2"/>
      </rPr>
      <t>Unauthorized mobile code is detected</t>
    </r>
  </si>
  <si>
    <r>
      <t xml:space="preserve">DE.CM-6: </t>
    </r>
    <r>
      <rPr>
        <sz val="10"/>
        <color rgb="FF000000"/>
        <rFont val="Avenir Next LT Pro"/>
        <family val="2"/>
      </rPr>
      <t>External service provider activity is monitored to detect potential cybersecurity events</t>
    </r>
  </si>
  <si>
    <r>
      <t xml:space="preserve">DE.CM-7: </t>
    </r>
    <r>
      <rPr>
        <sz val="10"/>
        <color rgb="FF000000"/>
        <rFont val="Avenir Next LT Pro"/>
        <family val="2"/>
      </rPr>
      <t>Monitoring for unauthorized personnel, connections, devices, and software is performed</t>
    </r>
  </si>
  <si>
    <r>
      <t xml:space="preserve">DE.CM-8: </t>
    </r>
    <r>
      <rPr>
        <sz val="10"/>
        <color rgb="FF000000"/>
        <rFont val="Avenir Next LT Pro"/>
        <family val="2"/>
      </rPr>
      <t>Vulnerability scans are performed</t>
    </r>
  </si>
  <si>
    <r>
      <t xml:space="preserve">DE.DP-1: </t>
    </r>
    <r>
      <rPr>
        <sz val="10"/>
        <color rgb="FF000000"/>
        <rFont val="Avenir Next LT Pro"/>
        <family val="2"/>
      </rPr>
      <t>Roles and responsibilities for detection are well defined to ensure accountability</t>
    </r>
  </si>
  <si>
    <r>
      <t xml:space="preserve">DE.DP-2: </t>
    </r>
    <r>
      <rPr>
        <sz val="10"/>
        <color rgb="FF000000"/>
        <rFont val="Avenir Next LT Pro"/>
        <family val="2"/>
      </rPr>
      <t>Detection activities comply with all applicable requirements</t>
    </r>
  </si>
  <si>
    <r>
      <t xml:space="preserve">DE.DP-3: </t>
    </r>
    <r>
      <rPr>
        <sz val="10"/>
        <color rgb="FF000000"/>
        <rFont val="Avenir Next LT Pro"/>
        <family val="2"/>
      </rPr>
      <t>Detection processes are tested</t>
    </r>
  </si>
  <si>
    <r>
      <t xml:space="preserve">DE.DP-4: </t>
    </r>
    <r>
      <rPr>
        <sz val="10"/>
        <color rgb="FF000000"/>
        <rFont val="Avenir Next LT Pro"/>
        <family val="2"/>
      </rPr>
      <t>Event detection information is communicated to appropriate parties</t>
    </r>
  </si>
  <si>
    <r>
      <t xml:space="preserve">DE.DP-5: </t>
    </r>
    <r>
      <rPr>
        <sz val="10"/>
        <color rgb="FF000000"/>
        <rFont val="Avenir Next LT Pro"/>
        <family val="2"/>
      </rPr>
      <t>Detection processes are continuously improved</t>
    </r>
  </si>
  <si>
    <r>
      <t xml:space="preserve">PR.AC-1: </t>
    </r>
    <r>
      <rPr>
        <sz val="10"/>
        <color rgb="FF000000"/>
        <rFont val="Avenir Next LT Pro"/>
        <family val="2"/>
      </rPr>
      <t>Identities and credentials are issued, managed, verified, revoked, and audited for authorized devices, users and processes</t>
    </r>
  </si>
  <si>
    <r>
      <t xml:space="preserve">PR.AC-2: </t>
    </r>
    <r>
      <rPr>
        <sz val="10"/>
        <color rgb="FF000000"/>
        <rFont val="Avenir Next LT Pro"/>
        <family val="2"/>
      </rPr>
      <t>Physical access to assets is managed and protected</t>
    </r>
  </si>
  <si>
    <r>
      <t xml:space="preserve">PR.AC-3: </t>
    </r>
    <r>
      <rPr>
        <sz val="10"/>
        <color rgb="FF000000"/>
        <rFont val="Avenir Next LT Pro"/>
        <family val="2"/>
      </rPr>
      <t>Remote access is managed</t>
    </r>
  </si>
  <si>
    <r>
      <t xml:space="preserve">PR.AC-4: </t>
    </r>
    <r>
      <rPr>
        <sz val="10"/>
        <color rgb="FF000000"/>
        <rFont val="Avenir Next LT Pro"/>
        <family val="2"/>
      </rPr>
      <t>Access permissions and authorizations are managed, incorporating the principles of least privilege and separation of duties</t>
    </r>
  </si>
  <si>
    <r>
      <t xml:space="preserve">PR.AC-5: </t>
    </r>
    <r>
      <rPr>
        <sz val="10"/>
        <color rgb="FF000000"/>
        <rFont val="Avenir Next LT Pro"/>
        <family val="2"/>
      </rPr>
      <t>Network integrity is protected, incorporating network segregation where appropriate</t>
    </r>
  </si>
  <si>
    <r>
      <t>PR.AC-6:</t>
    </r>
    <r>
      <rPr>
        <sz val="10"/>
        <color rgb="FF000000"/>
        <rFont val="Avenir Next LT Pro"/>
        <family val="2"/>
      </rPr>
      <t xml:space="preserve"> Identities are proofed and bound to credentials, and asserted in interactions when appropriate</t>
    </r>
  </si>
  <si>
    <r>
      <t>PR.AC-7:</t>
    </r>
    <r>
      <rPr>
        <sz val="10"/>
        <color rgb="FF000000"/>
        <rFont val="Avenir Next LT Pro"/>
        <family val="2"/>
      </rPr>
      <t xml:space="preserve"> Users, devices, and other assets are authenticated (e.g., single-factor, multi-factor) commensurate with the risk of the transaction (e.g., individuals’ security and privacy risks and other organizational risks)</t>
    </r>
  </si>
  <si>
    <r>
      <t xml:space="preserve">PR.AT-1: </t>
    </r>
    <r>
      <rPr>
        <sz val="10"/>
        <color rgb="FF000000"/>
        <rFont val="Avenir Next LT Pro"/>
        <family val="2"/>
      </rPr>
      <t xml:space="preserve">All users are informed and trained </t>
    </r>
  </si>
  <si>
    <r>
      <t xml:space="preserve">PR.AT-2: </t>
    </r>
    <r>
      <rPr>
        <sz val="10"/>
        <color rgb="FF000000"/>
        <rFont val="Avenir Next LT Pro"/>
        <family val="2"/>
      </rPr>
      <t xml:space="preserve">Privileged users understand roles and responsibilities </t>
    </r>
  </si>
  <si>
    <r>
      <t xml:space="preserve">PR.AT-3: </t>
    </r>
    <r>
      <rPr>
        <sz val="10"/>
        <color rgb="FF000000"/>
        <rFont val="Avenir Next LT Pro"/>
        <family val="2"/>
      </rPr>
      <t xml:space="preserve">Third-party stakeholders (e.g., suppliers, customers, partners) understand roles and responsibilities </t>
    </r>
  </si>
  <si>
    <r>
      <t xml:space="preserve">PR.AT-4: </t>
    </r>
    <r>
      <rPr>
        <sz val="10"/>
        <color rgb="FF000000"/>
        <rFont val="Avenir Next LT Pro"/>
        <family val="2"/>
      </rPr>
      <t xml:space="preserve">Senior executives understand roles and responsibilities </t>
    </r>
  </si>
  <si>
    <r>
      <t xml:space="preserve">PR.AT-5: </t>
    </r>
    <r>
      <rPr>
        <sz val="10"/>
        <color rgb="FF000000"/>
        <rFont val="Avenir Next LT Pro"/>
        <family val="2"/>
      </rPr>
      <t xml:space="preserve">Physical and information security personnel understand roles and responsibilities </t>
    </r>
  </si>
  <si>
    <r>
      <t xml:space="preserve">PR.DS-1: </t>
    </r>
    <r>
      <rPr>
        <sz val="10"/>
        <color rgb="FF000000"/>
        <rFont val="Avenir Next LT Pro"/>
        <family val="2"/>
      </rPr>
      <t>Data-at-rest is protected</t>
    </r>
  </si>
  <si>
    <r>
      <t xml:space="preserve">PR.DS-2: </t>
    </r>
    <r>
      <rPr>
        <sz val="10"/>
        <color rgb="FF000000"/>
        <rFont val="Avenir Next LT Pro"/>
        <family val="2"/>
      </rPr>
      <t>Data-in-transit is protected</t>
    </r>
  </si>
  <si>
    <r>
      <t xml:space="preserve">PR.DS-3: </t>
    </r>
    <r>
      <rPr>
        <sz val="10"/>
        <color rgb="FF000000"/>
        <rFont val="Avenir Next LT Pro"/>
        <family val="2"/>
      </rPr>
      <t>Assets are formally managed throughout removal, transfers, and disposition</t>
    </r>
  </si>
  <si>
    <r>
      <t xml:space="preserve">PR.DS-4: </t>
    </r>
    <r>
      <rPr>
        <sz val="10"/>
        <color rgb="FF000000"/>
        <rFont val="Avenir Next LT Pro"/>
        <family val="2"/>
      </rPr>
      <t>Adequate capacity to ensure availability is maintained</t>
    </r>
  </si>
  <si>
    <r>
      <t xml:space="preserve">PR.DS-5: </t>
    </r>
    <r>
      <rPr>
        <sz val="10"/>
        <color rgb="FF000000"/>
        <rFont val="Avenir Next LT Pro"/>
        <family val="2"/>
      </rPr>
      <t>Protections against data leaks are implemented</t>
    </r>
  </si>
  <si>
    <r>
      <t xml:space="preserve">PR.DS-6: </t>
    </r>
    <r>
      <rPr>
        <sz val="10"/>
        <color rgb="FF000000"/>
        <rFont val="Avenir Next LT Pro"/>
        <family val="2"/>
      </rPr>
      <t>Integrity checking mechanisms are used to verify software, firmware, and information integrity</t>
    </r>
  </si>
  <si>
    <r>
      <t xml:space="preserve">PR.DS-7: </t>
    </r>
    <r>
      <rPr>
        <sz val="10"/>
        <color rgb="FF000000"/>
        <rFont val="Avenir Next LT Pro"/>
        <family val="2"/>
      </rPr>
      <t>The development and testing environment(s) are separate from the production environment</t>
    </r>
  </si>
  <si>
    <r>
      <t xml:space="preserve">PR.DS-8: </t>
    </r>
    <r>
      <rPr>
        <sz val="10"/>
        <color rgb="FF000000"/>
        <rFont val="Avenir Next LT Pro"/>
        <family val="2"/>
      </rPr>
      <t>Integrity checking mechanisms are used to verify hardware integrity</t>
    </r>
  </si>
  <si>
    <r>
      <t xml:space="preserve">PR.IP-1: </t>
    </r>
    <r>
      <rPr>
        <sz val="10"/>
        <color rgb="FF000000"/>
        <rFont val="Avenir Next LT Pro"/>
        <family val="2"/>
      </rPr>
      <t>A baseline configuration of information technology/industrial control systems is created and maintained incorporating appropriate security principles (e.g. concept of least functionality)</t>
    </r>
  </si>
  <si>
    <r>
      <t xml:space="preserve">PR.IP-2: </t>
    </r>
    <r>
      <rPr>
        <sz val="10"/>
        <color rgb="FF000000"/>
        <rFont val="Avenir Next LT Pro"/>
        <family val="2"/>
      </rPr>
      <t>A System Development Life Cycle to manage systems is implemented</t>
    </r>
  </si>
  <si>
    <r>
      <t xml:space="preserve">PR.IP-3: </t>
    </r>
    <r>
      <rPr>
        <sz val="10"/>
        <color rgb="FF000000"/>
        <rFont val="Avenir Next LT Pro"/>
        <family val="2"/>
      </rPr>
      <t>Configuration change control processes are in place</t>
    </r>
  </si>
  <si>
    <r>
      <t xml:space="preserve">PR.IP-4: </t>
    </r>
    <r>
      <rPr>
        <sz val="10"/>
        <color rgb="FF000000"/>
        <rFont val="Avenir Next LT Pro"/>
        <family val="2"/>
      </rPr>
      <t>Backups of information are conducted, maintained, and tested periodically</t>
    </r>
  </si>
  <si>
    <r>
      <t xml:space="preserve">PR.IP-5: </t>
    </r>
    <r>
      <rPr>
        <sz val="10"/>
        <color rgb="FF000000"/>
        <rFont val="Avenir Next LT Pro"/>
        <family val="2"/>
      </rPr>
      <t>Policy and regulations regarding the physical operating environment for organizational assets are met</t>
    </r>
  </si>
  <si>
    <r>
      <t xml:space="preserve">PR.IP-6: </t>
    </r>
    <r>
      <rPr>
        <sz val="10"/>
        <color rgb="FF000000"/>
        <rFont val="Avenir Next LT Pro"/>
        <family val="2"/>
      </rPr>
      <t>Data is destroyed according to policy</t>
    </r>
  </si>
  <si>
    <r>
      <t xml:space="preserve">PR.IP-7: </t>
    </r>
    <r>
      <rPr>
        <sz val="10"/>
        <color rgb="FF000000"/>
        <rFont val="Avenir Next LT Pro"/>
        <family val="2"/>
      </rPr>
      <t>Protection processes are continuously improved</t>
    </r>
  </si>
  <si>
    <r>
      <t xml:space="preserve">PR.IP-8: </t>
    </r>
    <r>
      <rPr>
        <sz val="10"/>
        <color rgb="FF000000"/>
        <rFont val="Avenir Next LT Pro"/>
        <family val="2"/>
      </rPr>
      <t>Effectiveness of protection technologies is shared with appropriate parties</t>
    </r>
  </si>
  <si>
    <r>
      <t xml:space="preserve">PR.IP-9: </t>
    </r>
    <r>
      <rPr>
        <sz val="10"/>
        <color rgb="FF000000"/>
        <rFont val="Avenir Next LT Pro"/>
        <family val="2"/>
      </rPr>
      <t>Response plans (Incident Response and Business Continuity) and recovery plans (Incident Recovery and Disaster Recovery) are in place and managed</t>
    </r>
  </si>
  <si>
    <r>
      <t xml:space="preserve">PR.IP-10: </t>
    </r>
    <r>
      <rPr>
        <sz val="10"/>
        <color rgb="FF000000"/>
        <rFont val="Avenir Next LT Pro"/>
        <family val="2"/>
      </rPr>
      <t>Response and recovery plans are tested</t>
    </r>
  </si>
  <si>
    <r>
      <t xml:space="preserve">PR.IP-11: </t>
    </r>
    <r>
      <rPr>
        <sz val="10"/>
        <color rgb="FF000000"/>
        <rFont val="Avenir Next LT Pro"/>
        <family val="2"/>
      </rPr>
      <t>Cybersecurity is included in human resources practices (e.g., deprovisioning, personnel screening)</t>
    </r>
  </si>
  <si>
    <r>
      <t xml:space="preserve">PR.IP-12: </t>
    </r>
    <r>
      <rPr>
        <sz val="10"/>
        <color rgb="FF000000"/>
        <rFont val="Avenir Next LT Pro"/>
        <family val="2"/>
      </rPr>
      <t>A</t>
    </r>
    <r>
      <rPr>
        <b/>
        <sz val="10"/>
        <color rgb="FF000000"/>
        <rFont val="Avenir Next LT Pro"/>
        <family val="2"/>
      </rPr>
      <t xml:space="preserve"> </t>
    </r>
    <r>
      <rPr>
        <sz val="10"/>
        <color rgb="FF000000"/>
        <rFont val="Avenir Next LT Pro"/>
        <family val="2"/>
      </rPr>
      <t>vulnerability management plan is developed and implemented</t>
    </r>
  </si>
  <si>
    <r>
      <t>PR.MA-1:</t>
    </r>
    <r>
      <rPr>
        <sz val="10"/>
        <color rgb="FF000000"/>
        <rFont val="Avenir Next LT Pro"/>
        <family val="2"/>
      </rPr>
      <t xml:space="preserve"> Maintenance and repair of organizational assets are performed and logged in a timely manner, with approved and controlled tools</t>
    </r>
  </si>
  <si>
    <r>
      <t xml:space="preserve">PR.MA-2: </t>
    </r>
    <r>
      <rPr>
        <sz val="10"/>
        <color rgb="FF000000"/>
        <rFont val="Avenir Next LT Pro"/>
        <family val="2"/>
      </rPr>
      <t>Remote maintenance of organizational assets are approved, logged, and performed in a manner that prevents unauthorized access</t>
    </r>
  </si>
  <si>
    <r>
      <t xml:space="preserve">PR.PT-1: </t>
    </r>
    <r>
      <rPr>
        <sz val="10"/>
        <color rgb="FF000000"/>
        <rFont val="Avenir Next LT Pro"/>
        <family val="2"/>
      </rPr>
      <t>Audit/log records are determined, documented, implemented, and reviewed in accordance with policy</t>
    </r>
  </si>
  <si>
    <r>
      <t xml:space="preserve">PR.PT-2: </t>
    </r>
    <r>
      <rPr>
        <sz val="10"/>
        <color rgb="FF000000"/>
        <rFont val="Avenir Next LT Pro"/>
        <family val="2"/>
      </rPr>
      <t>Removable media is protected and its use restricted according to policy</t>
    </r>
  </si>
  <si>
    <r>
      <t xml:space="preserve">PR.PT-3: </t>
    </r>
    <r>
      <rPr>
        <sz val="10"/>
        <color rgb="FF000000"/>
        <rFont val="Avenir Next LT Pro"/>
        <family val="2"/>
      </rPr>
      <t>The principle of least functionality is incorporated by configuring systems to provide only essential capabilities</t>
    </r>
  </si>
  <si>
    <r>
      <t xml:space="preserve">PR.PT-4: </t>
    </r>
    <r>
      <rPr>
        <sz val="10"/>
        <color rgb="FF000000"/>
        <rFont val="Avenir Next LT Pro"/>
        <family val="2"/>
      </rPr>
      <t>Communications and control networks are protected</t>
    </r>
  </si>
  <si>
    <r>
      <t xml:space="preserve">PR.PT-5: </t>
    </r>
    <r>
      <rPr>
        <sz val="10"/>
        <color rgb="FF000000"/>
        <rFont val="Avenir Next LT Pro"/>
        <family val="2"/>
      </rPr>
      <t>Systems operate in pre-defined functional states to achieve availability (e.g. under duress, under attack, during recovery, normal operations)</t>
    </r>
  </si>
  <si>
    <r>
      <t>ID.AM-1:</t>
    </r>
    <r>
      <rPr>
        <sz val="10"/>
        <color rgb="FF000000"/>
        <rFont val="Avenir Next LT Pro"/>
        <family val="2"/>
      </rPr>
      <t xml:space="preserve"> Physical devices and systems within the organization are inventoried</t>
    </r>
  </si>
  <si>
    <r>
      <t>ID.AM-2:</t>
    </r>
    <r>
      <rPr>
        <sz val="10"/>
        <color rgb="FF000000"/>
        <rFont val="Avenir Next LT Pro"/>
        <family val="2"/>
      </rPr>
      <t xml:space="preserve"> Software platforms and applications within the organization are inventoried</t>
    </r>
  </si>
  <si>
    <r>
      <t xml:space="preserve">ID.AM-3: </t>
    </r>
    <r>
      <rPr>
        <sz val="10"/>
        <color rgb="FF000000"/>
        <rFont val="Avenir Next LT Pro"/>
        <family val="2"/>
      </rPr>
      <t>Organizational communication and data flows are mapped</t>
    </r>
  </si>
  <si>
    <r>
      <t>ID.AM-4:</t>
    </r>
    <r>
      <rPr>
        <sz val="10"/>
        <color rgb="FF000000"/>
        <rFont val="Avenir Next LT Pro"/>
        <family val="2"/>
      </rPr>
      <t xml:space="preserve"> External information systems are catalogued</t>
    </r>
  </si>
  <si>
    <r>
      <t>ID.AM-5:</t>
    </r>
    <r>
      <rPr>
        <sz val="10"/>
        <color rgb="FF000000"/>
        <rFont val="Avenir Next LT Pro"/>
        <family val="2"/>
      </rPr>
      <t xml:space="preserve"> Resources (e.g., hardware, devices, data, time, and software) are prioritized based on their classification, criticality, and business value</t>
    </r>
  </si>
  <si>
    <r>
      <t xml:space="preserve">ID.AM-6: </t>
    </r>
    <r>
      <rPr>
        <sz val="10"/>
        <color rgb="FF000000"/>
        <rFont val="Avenir Next LT Pro"/>
        <family val="2"/>
      </rPr>
      <t>Cybersecurity roles and responsibilities for the entire workforce and third-party stakeholders (e.g., suppliers, customers, partners) are established</t>
    </r>
  </si>
  <si>
    <r>
      <t xml:space="preserve">ID.BE-1: </t>
    </r>
    <r>
      <rPr>
        <sz val="10"/>
        <color rgb="FF000000"/>
        <rFont val="Avenir Next LT Pro"/>
        <family val="2"/>
      </rPr>
      <t>The organization’s role in the supply chain is identified and communicated</t>
    </r>
  </si>
  <si>
    <r>
      <t xml:space="preserve">ID.BE-2: </t>
    </r>
    <r>
      <rPr>
        <sz val="10"/>
        <color rgb="FF000000"/>
        <rFont val="Avenir Next LT Pro"/>
        <family val="2"/>
      </rPr>
      <t>The organization’s place in critical infrastructure and its industry sector is identified and communicated</t>
    </r>
  </si>
  <si>
    <r>
      <t xml:space="preserve">ID.BE-3: </t>
    </r>
    <r>
      <rPr>
        <sz val="10"/>
        <color rgb="FF000000"/>
        <rFont val="Avenir Next LT Pro"/>
        <family val="2"/>
      </rPr>
      <t>Priorities for organizational mission, objectives, and activities are established and communicated</t>
    </r>
  </si>
  <si>
    <r>
      <t>ID.BE-4:</t>
    </r>
    <r>
      <rPr>
        <sz val="10"/>
        <color rgb="FF000000"/>
        <rFont val="Avenir Next LT Pro"/>
        <family val="2"/>
      </rPr>
      <t xml:space="preserve"> Dependencies and critical functions for delivery of critical services are established</t>
    </r>
  </si>
  <si>
    <r>
      <t>ID.BE-5:</t>
    </r>
    <r>
      <rPr>
        <sz val="10"/>
        <color rgb="FF000000"/>
        <rFont val="Avenir Next LT Pro"/>
        <family val="2"/>
      </rPr>
      <t xml:space="preserve"> Resilience requirements to support delivery of critical services are established for all operating states (e.g. under duress/attack, during recovery, normal operations)</t>
    </r>
  </si>
  <si>
    <r>
      <t xml:space="preserve">ID.GV-1: </t>
    </r>
    <r>
      <rPr>
        <sz val="10"/>
        <color rgb="FF000000"/>
        <rFont val="Avenir Next LT Pro"/>
        <family val="2"/>
      </rPr>
      <t>Organizational information security policy is established</t>
    </r>
  </si>
  <si>
    <r>
      <t xml:space="preserve">ID.GV-2: </t>
    </r>
    <r>
      <rPr>
        <sz val="10"/>
        <color rgb="FF000000"/>
        <rFont val="Avenir Next LT Pro"/>
        <family val="2"/>
      </rPr>
      <t>Information security roles &amp; responsibilities are coordinated and aligned with internal roles and external partners</t>
    </r>
  </si>
  <si>
    <r>
      <t xml:space="preserve">ID.GV-3: </t>
    </r>
    <r>
      <rPr>
        <sz val="10"/>
        <color rgb="FF000000"/>
        <rFont val="Avenir Next LT Pro"/>
        <family val="2"/>
      </rPr>
      <t>Legal and regulatory requirements regarding cybersecurity, including privacy and civil liberties obligations, are understood and managed</t>
    </r>
  </si>
  <si>
    <r>
      <t>ID.GV-4:</t>
    </r>
    <r>
      <rPr>
        <sz val="10"/>
        <color rgb="FF000000"/>
        <rFont val="Avenir Next LT Pro"/>
        <family val="2"/>
      </rPr>
      <t xml:space="preserve"> Governance and risk management processes address cybersecurity risks</t>
    </r>
  </si>
  <si>
    <r>
      <t xml:space="preserve">ID.RA-1: </t>
    </r>
    <r>
      <rPr>
        <sz val="10"/>
        <color rgb="FF000000"/>
        <rFont val="Avenir Next LT Pro"/>
        <family val="2"/>
      </rPr>
      <t>Asset vulnerabilities are identified and documented</t>
    </r>
  </si>
  <si>
    <r>
      <t xml:space="preserve">ID.RA-2: </t>
    </r>
    <r>
      <rPr>
        <sz val="10"/>
        <color rgb="FF000000"/>
        <rFont val="Avenir Next LT Pro"/>
        <family val="2"/>
      </rPr>
      <t>Cyber threat intelligence is received from information sharing forums and sources</t>
    </r>
  </si>
  <si>
    <r>
      <t xml:space="preserve">ID.RA-3: </t>
    </r>
    <r>
      <rPr>
        <sz val="10"/>
        <color rgb="FF000000"/>
        <rFont val="Avenir Next LT Pro"/>
        <family val="2"/>
      </rPr>
      <t>Threats, both internal and external, are identified and documented</t>
    </r>
  </si>
  <si>
    <r>
      <t xml:space="preserve">ID.RA-4: </t>
    </r>
    <r>
      <rPr>
        <sz val="10"/>
        <color rgb="FF000000"/>
        <rFont val="Avenir Next LT Pro"/>
        <family val="2"/>
      </rPr>
      <t>Potential business impacts and likelihoods are identified</t>
    </r>
  </si>
  <si>
    <r>
      <t>ID.RA-5:</t>
    </r>
    <r>
      <rPr>
        <sz val="10"/>
        <color rgb="FF000000"/>
        <rFont val="Avenir Next LT Pro"/>
        <family val="2"/>
      </rPr>
      <t xml:space="preserve"> Threats, vulnerabilities, likelihoods, and impacts are used to determine risk</t>
    </r>
  </si>
  <si>
    <r>
      <t xml:space="preserve">ID.RA-6: </t>
    </r>
    <r>
      <rPr>
        <sz val="10"/>
        <color rgb="FF000000"/>
        <rFont val="Avenir Next LT Pro"/>
        <family val="2"/>
      </rPr>
      <t>Risk responses are identified and prioritized</t>
    </r>
  </si>
  <si>
    <r>
      <t xml:space="preserve">ID.RM-1: </t>
    </r>
    <r>
      <rPr>
        <sz val="10"/>
        <color rgb="FF000000"/>
        <rFont val="Avenir Next LT Pro"/>
        <family val="2"/>
      </rPr>
      <t>Risk management processes are established, managed, and agreed to by organizational stakeholders</t>
    </r>
  </si>
  <si>
    <r>
      <t xml:space="preserve">ID.RM-2: </t>
    </r>
    <r>
      <rPr>
        <sz val="10"/>
        <color rgb="FF000000"/>
        <rFont val="Avenir Next LT Pro"/>
        <family val="2"/>
      </rPr>
      <t>Organizational risk tolerance is determined and clearly expressed</t>
    </r>
  </si>
  <si>
    <r>
      <t>ID.RM-3:</t>
    </r>
    <r>
      <rPr>
        <sz val="10"/>
        <color rgb="FF000000"/>
        <rFont val="Avenir Next LT Pro"/>
        <family val="2"/>
      </rPr>
      <t xml:space="preserve"> The organization’s determination of risk tolerance is informed by its role in critical infrastructure and sector specific risk analysis</t>
    </r>
  </si>
  <si>
    <r>
      <t xml:space="preserve">ID.SC-1: </t>
    </r>
    <r>
      <rPr>
        <sz val="10"/>
        <color rgb="FF000000"/>
        <rFont val="Avenir Next LT Pro"/>
        <family val="2"/>
      </rPr>
      <t>Cyber supply chain risk management processes are identified, established, assessed, managed, and agreed to by organizational stakeholders</t>
    </r>
  </si>
  <si>
    <r>
      <t xml:space="preserve">ID.SC-2: </t>
    </r>
    <r>
      <rPr>
        <sz val="10"/>
        <color rgb="FF000000"/>
        <rFont val="Avenir Next LT Pro"/>
        <family val="2"/>
      </rPr>
      <t>Identify, prioritize and assess suppliers and third-party partners of information systems, components and services using a cyber supply chain risk assessment process</t>
    </r>
  </si>
  <si>
    <r>
      <t xml:space="preserve">ID.SC-3: </t>
    </r>
    <r>
      <rPr>
        <sz val="10"/>
        <color rgb="FF000000"/>
        <rFont val="Avenir Next LT Pro"/>
        <family val="2"/>
      </rPr>
      <t>Suppliers and 3rd-party partners are required by contract to implement appropriate measures designed to meet the objectives of the Information Security program or Cyber Supply Chain Risk Management Plan</t>
    </r>
  </si>
  <si>
    <r>
      <t xml:space="preserve">ID.SC-4: </t>
    </r>
    <r>
      <rPr>
        <sz val="10"/>
        <color rgb="FF000000"/>
        <rFont val="Avenir Next LT Pro"/>
        <family val="2"/>
      </rPr>
      <t>Suppliers and 3rd-party partners are routinely assessed to confirm that they are meeting their contractual obligations. Reviews of audits, summaries of test results, or other equivalent evaluations of suppliers/providers are conducted</t>
    </r>
  </si>
  <si>
    <r>
      <t xml:space="preserve">ID.SC-5: </t>
    </r>
    <r>
      <rPr>
        <sz val="10"/>
        <color rgb="FF000000"/>
        <rFont val="Avenir Next LT Pro"/>
        <family val="2"/>
      </rPr>
      <t>Response and recovery planning and testing are conducted with suppliers and third-party providers</t>
    </r>
  </si>
  <si>
    <r>
      <t xml:space="preserve">Level 1: Initial </t>
    </r>
    <r>
      <rPr>
        <sz val="10"/>
        <color rgb="FF000000"/>
        <rFont val="Avenir Next LT Pro"/>
        <family val="2"/>
      </rPr>
      <t>(Being done, but falls below the threshold of minimum security effectiveness)</t>
    </r>
    <r>
      <rPr>
        <b/>
        <sz val="10"/>
        <color rgb="FF000000"/>
        <rFont val="Avenir Next LT Pro"/>
        <family val="2"/>
      </rPr>
      <t xml:space="preserve">
</t>
    </r>
    <r>
      <rPr>
        <sz val="10"/>
        <color rgb="FF000000"/>
        <rFont val="Avenir Next LT Pro"/>
        <family val="2"/>
      </rPr>
      <t xml:space="preserve">• At this level, there are no organized processes in place demonstrated by ad hoc and informal processes; security processes are reactive and not repeatable, measurable, or scalable. </t>
    </r>
  </si>
  <si>
    <r>
      <rPr>
        <b/>
        <sz val="10"/>
        <color rgb="FF000000"/>
        <rFont val="Avenir Next LT Pro"/>
        <family val="2"/>
      </rPr>
      <t>Level 2: Repeatable</t>
    </r>
    <r>
      <rPr>
        <sz val="10"/>
        <color rgb="FF000000"/>
        <rFont val="Avenir Next LT Pro"/>
        <family val="2"/>
      </rPr>
      <t xml:space="preserve"> (Being done, but needs improvement and/or changes to reach baseline security posture)
• At this stage, some processes are repeatable and a formal program has been initiated to some degree, although discipline is lacking; some processes have been established, defined, and documented. </t>
    </r>
  </si>
  <si>
    <r>
      <rPr>
        <b/>
        <sz val="10"/>
        <color rgb="FF000000"/>
        <rFont val="Avenir Next LT Pro"/>
        <family val="2"/>
      </rPr>
      <t>Level 3: Defined</t>
    </r>
    <r>
      <rPr>
        <sz val="10"/>
        <color rgb="FF000000"/>
        <rFont val="Avenir Next LT Pro"/>
        <family val="2"/>
      </rPr>
      <t xml:space="preserve"> (Being done, but needs improvement and/or changes to maintain baseline security posture)
• Processes have been formalized, standardized, and defined to create consistency across the organization. </t>
    </r>
  </si>
  <si>
    <r>
      <rPr>
        <b/>
        <sz val="10"/>
        <color rgb="FF000000"/>
        <rFont val="Avenir Next LT Pro"/>
        <family val="2"/>
      </rPr>
      <t>Level 4: Managed</t>
    </r>
    <r>
      <rPr>
        <sz val="10"/>
        <color rgb="FF000000"/>
        <rFont val="Avenir Next LT Pro"/>
        <family val="2"/>
      </rPr>
      <t xml:space="preserve"> (Processes are structured, consistent and resilient above-baseline NIST CSF security posture)
• The organization is measuring, refining, and adapting their security processes to make them more effective and efficient based on the information received from their program. </t>
    </r>
  </si>
  <si>
    <r>
      <t xml:space="preserve">Level 5: Optimizing </t>
    </r>
    <r>
      <rPr>
        <sz val="10"/>
        <color rgb="FF000000"/>
        <rFont val="Avenir Next LT Pro"/>
        <family val="2"/>
      </rPr>
      <t>(Long-term goal: Achieve a structured, consistent and resilient best-in-class NIST CSF security posture)</t>
    </r>
    <r>
      <rPr>
        <b/>
        <sz val="10"/>
        <color rgb="FF000000"/>
        <rFont val="Avenir Next LT Pro"/>
        <family val="2"/>
      </rPr>
      <t xml:space="preserve">
</t>
    </r>
    <r>
      <rPr>
        <sz val="10"/>
        <color rgb="FF000000"/>
        <rFont val="Avenir Next LT Pro"/>
        <family val="2"/>
      </rPr>
      <t xml:space="preserve">• Processeses are automated, documented, and constantly analyzed for optimization; cybersecurity is part of the overall culture. </t>
    </r>
    <r>
      <rPr>
        <b/>
        <sz val="10"/>
        <color rgb="FF000000"/>
        <rFont val="Avenir Next LT Pro"/>
        <family val="2"/>
      </rPr>
      <t xml:space="preserve">
</t>
    </r>
    <r>
      <rPr>
        <sz val="10"/>
        <color rgb="FF000000"/>
        <rFont val="Avenir Next LT Pro"/>
        <family val="2"/>
      </rPr>
      <t xml:space="preserve">• Note: Reaching Level 5 does not mean that an organization’s maturity has peaked; it means that they are constantly monitoring and evolving their processes to make them better. </t>
    </r>
  </si>
  <si>
    <t>Requires immediate attention - current security hazard exists and no compensating controls implemented</t>
  </si>
  <si>
    <t>Maturity Level
(Current)</t>
  </si>
  <si>
    <t>Domain</t>
  </si>
  <si>
    <t>Mitigate Count</t>
  </si>
  <si>
    <t>Mitigation Opportunities</t>
  </si>
  <si>
    <t>Total:</t>
  </si>
  <si>
    <r>
      <t xml:space="preserve">Level 5: Optimizing </t>
    </r>
    <r>
      <rPr>
        <sz val="10"/>
        <color rgb="FF000000"/>
        <rFont val="Avenir Next LT Pro"/>
        <family val="2"/>
      </rPr>
      <t>(Long-term goal: Achieve a structured, consistent and resilient best-in-class NIST CSF security posture)</t>
    </r>
    <r>
      <rPr>
        <b/>
        <sz val="10"/>
        <color rgb="FF000000"/>
        <rFont val="Avenir Next LT Pro"/>
        <family val="2"/>
      </rPr>
      <t xml:space="preserve">
</t>
    </r>
    <r>
      <rPr>
        <sz val="10"/>
        <color rgb="FF000000"/>
        <rFont val="Avenir Next LT Pro"/>
        <family val="2"/>
      </rPr>
      <t xml:space="preserve">• Processes are automated, documented, and constantly analyzed for optimization; cybersecurity is part of the overall culture. </t>
    </r>
    <r>
      <rPr>
        <b/>
        <sz val="10"/>
        <color rgb="FF000000"/>
        <rFont val="Avenir Next LT Pro"/>
        <family val="2"/>
      </rPr>
      <t xml:space="preserve">
</t>
    </r>
    <r>
      <rPr>
        <sz val="10"/>
        <color rgb="FF000000"/>
        <rFont val="Avenir Next LT Pro"/>
        <family val="2"/>
      </rPr>
      <t xml:space="preserve">• Note: Reaching Level 5 does not mean that an organization’s maturity has peaked; it means that they are constantly monitoring and evolving their processes to make them better. </t>
    </r>
  </si>
  <si>
    <r>
      <rPr>
        <b/>
        <sz val="10"/>
        <rFont val="Avenir Next LT Pro"/>
        <family val="2"/>
      </rPr>
      <t>Corrective Actions:</t>
    </r>
    <r>
      <rPr>
        <sz val="10"/>
        <rFont val="Avenir Next LT Pro"/>
        <family val="2"/>
      </rPr>
      <t xml:space="preserve">
• None
• Continuous improvement</t>
    </r>
  </si>
  <si>
    <t>This outcome is being met.</t>
  </si>
  <si>
    <t>This outcome is being met, as evidenced by the addition of likelihood and impact fields to this assessment against the NIST framework.</t>
  </si>
  <si>
    <r>
      <rPr>
        <b/>
        <sz val="10"/>
        <rFont val="Avenir Next LT Pro"/>
        <family val="2"/>
      </rPr>
      <t>Corrective Actions:</t>
    </r>
    <r>
      <rPr>
        <sz val="10"/>
        <rFont val="Avenir Next LT Pro"/>
        <family val="2"/>
      </rPr>
      <t xml:space="preserve"> None
• Continuous Improvement - improvement in new work on mission and values</t>
    </r>
  </si>
  <si>
    <r>
      <rPr>
        <b/>
        <sz val="10"/>
        <rFont val="Avenir Next LT Pro"/>
        <family val="2"/>
      </rPr>
      <t>Corrective Actions:</t>
    </r>
    <r>
      <rPr>
        <sz val="10"/>
        <rFont val="Avenir Next LT Pro"/>
        <family val="2"/>
      </rPr>
      <t xml:space="preserve">
• Apply access controls to network segments
• Continue network segmentation efforts and update logical maps; </t>
    </r>
    <r>
      <rPr>
        <b/>
        <sz val="10"/>
        <color rgb="FFFF0000"/>
        <rFont val="Avenir Next LT Pro"/>
        <family val="2"/>
      </rPr>
      <t>Owner: CTO</t>
    </r>
    <r>
      <rPr>
        <sz val="10"/>
        <rFont val="Avenir Next LT Pro"/>
        <family val="2"/>
      </rPr>
      <t xml:space="preserve">
</t>
    </r>
    <r>
      <rPr>
        <b/>
        <sz val="10"/>
        <rFont val="Avenir Next LT Pro"/>
        <family val="2"/>
      </rPr>
      <t>Compensating Controls:</t>
    </r>
    <r>
      <rPr>
        <sz val="10"/>
        <rFont val="Avenir Next LT Pro"/>
        <family val="2"/>
      </rPr>
      <t xml:space="preserve">
• No public exposure
• VPN requirement
• Network onitoring
</t>
    </r>
  </si>
  <si>
    <t>This outcome is being met by the SOC and MSFT monitoring.</t>
  </si>
  <si>
    <r>
      <rPr>
        <b/>
        <sz val="10"/>
        <rFont val="Avenir Next LT Pro"/>
        <family val="2"/>
      </rPr>
      <t>Corrective Actions</t>
    </r>
    <r>
      <rPr>
        <sz val="10"/>
        <rFont val="Avenir Next LT Pro"/>
        <family val="2"/>
      </rPr>
      <t xml:space="preserve">: None
• Continuous improvement
</t>
    </r>
  </si>
  <si>
    <t>Mike Hamilton</t>
  </si>
  <si>
    <t>Risk Governance Committee on 12/28/2022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</si>
</sst>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56" x14ac:knownFonts="1">
    <font>
      <sz val="11"/>
      <color theme="1"/>
      <name val="Calibri"/>
      <family val="2"/>
      <scheme val="minor"/>
    </font>
    <font>
      <b/>
      <sz val="11"/>
      <color theme="1"/>
      <name val="Calibri"/>
      <family val="2"/>
      <scheme val="minor"/>
    </font>
    <font>
      <b/>
      <sz val="16"/>
      <color theme="1"/>
      <name val="Calibri"/>
      <family val="2"/>
      <scheme val="minor"/>
    </font>
    <font>
      <sz val="11"/>
      <name val="Calibri"/>
      <family val="2"/>
      <scheme val="minor"/>
    </font>
    <font>
      <b/>
      <sz val="14"/>
      <color theme="1"/>
      <name val="Calibri"/>
      <family val="2"/>
      <scheme val="minor"/>
    </font>
    <font>
      <sz val="11"/>
      <color theme="1"/>
      <name val="Roboto"/>
    </font>
    <font>
      <sz val="8"/>
      <color theme="1"/>
      <name val="Roboto"/>
    </font>
    <font>
      <sz val="10"/>
      <color theme="1"/>
      <name val="Roboto"/>
    </font>
    <font>
      <b/>
      <sz val="10"/>
      <color rgb="FFFFFFFF"/>
      <name val="Roboto"/>
    </font>
    <font>
      <b/>
      <sz val="10"/>
      <color theme="1"/>
      <name val="Roboto"/>
    </font>
    <font>
      <u/>
      <sz val="11"/>
      <color theme="10"/>
      <name val="Calibri"/>
      <family val="2"/>
      <scheme val="minor"/>
    </font>
    <font>
      <sz val="11"/>
      <color theme="0"/>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sz val="11"/>
      <color theme="1"/>
      <name val="Avenir Next LT Pro"/>
      <family val="2"/>
    </font>
    <font>
      <b/>
      <sz val="16"/>
      <color theme="1"/>
      <name val="Avenir Next LT Pro"/>
      <family val="2"/>
    </font>
    <font>
      <sz val="11"/>
      <color rgb="FFFF0000"/>
      <name val="Avenir Next LT Pro"/>
      <family val="2"/>
    </font>
    <font>
      <b/>
      <sz val="11"/>
      <color theme="1"/>
      <name val="Avenir Next LT Pro"/>
      <family val="2"/>
    </font>
    <font>
      <b/>
      <sz val="16"/>
      <color rgb="FFFF0000"/>
      <name val="Avenir Next LT Pro"/>
      <family val="2"/>
    </font>
    <font>
      <b/>
      <sz val="11"/>
      <color rgb="FFFFFFFF"/>
      <name val="Avenir Next LT Pro"/>
      <family val="2"/>
    </font>
    <font>
      <sz val="11"/>
      <name val="Avenir Next LT Pro"/>
      <family val="2"/>
    </font>
    <font>
      <b/>
      <sz val="11"/>
      <name val="Avenir Next LT Pro"/>
      <family val="2"/>
    </font>
    <font>
      <sz val="10"/>
      <color theme="1"/>
      <name val="Avenir Next LT Pro"/>
      <family val="2"/>
    </font>
    <font>
      <sz val="10"/>
      <name val="Avenir Next LT Pro"/>
      <family val="2"/>
    </font>
    <font>
      <b/>
      <sz val="10"/>
      <name val="Avenir Next LT Pro"/>
      <family val="2"/>
    </font>
    <font>
      <b/>
      <sz val="14"/>
      <color theme="1"/>
      <name val="Avenir Next LT Pro"/>
      <family val="2"/>
    </font>
    <font>
      <b/>
      <sz val="14"/>
      <color rgb="FF00B0F0"/>
      <name val="Avenir Next LT Pro"/>
      <family val="2"/>
    </font>
    <font>
      <b/>
      <sz val="18"/>
      <color theme="1"/>
      <name val="Avenir Next LT Pro"/>
      <family val="2"/>
    </font>
    <font>
      <b/>
      <sz val="15"/>
      <color theme="1"/>
      <name val="Avenir Next LT Pro"/>
      <family val="2"/>
    </font>
    <font>
      <sz val="13"/>
      <color theme="1"/>
      <name val="Avenir Next LT Pro"/>
      <family val="2"/>
    </font>
    <font>
      <b/>
      <sz val="13"/>
      <color theme="1"/>
      <name val="Avenir Next LT Pro"/>
      <family val="2"/>
    </font>
    <font>
      <sz val="13"/>
      <name val="Avenir Next LT Pro"/>
      <family val="2"/>
    </font>
    <font>
      <b/>
      <sz val="13"/>
      <name val="Avenir Next LT Pro"/>
      <family val="2"/>
    </font>
    <font>
      <sz val="12"/>
      <name val="Avenir Next LT Pro"/>
      <family val="2"/>
    </font>
    <font>
      <b/>
      <sz val="16"/>
      <name val="Avenir Next LT Pro"/>
      <family val="2"/>
    </font>
    <font>
      <b/>
      <sz val="10"/>
      <color theme="1"/>
      <name val="Avenir Next LT Pro"/>
      <family val="2"/>
    </font>
    <font>
      <b/>
      <sz val="11"/>
      <color theme="0"/>
      <name val="Avenir Next LT Pro"/>
      <family val="2"/>
    </font>
    <font>
      <b/>
      <sz val="8"/>
      <color rgb="FFFFFFFF"/>
      <name val="Avenir Next LT Pro"/>
      <family val="2"/>
    </font>
    <font>
      <sz val="8"/>
      <color theme="0"/>
      <name val="Avenir Next LT Pro"/>
      <family val="2"/>
    </font>
    <font>
      <sz val="8"/>
      <color rgb="FFFFFFFF"/>
      <name val="Avenir Next LT Pro"/>
      <family val="2"/>
    </font>
    <font>
      <b/>
      <sz val="11"/>
      <color theme="0"/>
      <name val="Calibri"/>
      <family val="2"/>
      <scheme val="minor"/>
    </font>
    <font>
      <sz val="10"/>
      <color rgb="FF000000"/>
      <name val="Calibri"/>
      <family val="2"/>
    </font>
    <font>
      <sz val="10"/>
      <name val="Calibri"/>
      <family val="2"/>
    </font>
    <font>
      <sz val="10"/>
      <color theme="1"/>
      <name val="Calibri"/>
      <family val="2"/>
      <scheme val="minor"/>
    </font>
    <font>
      <sz val="10"/>
      <color theme="0"/>
      <name val="Avenir Next LT Pro"/>
      <family val="2"/>
    </font>
    <font>
      <sz val="12"/>
      <color rgb="FF000000"/>
      <name val="Calibri"/>
      <family val="2"/>
    </font>
    <font>
      <b/>
      <sz val="10"/>
      <color theme="3"/>
      <name val="Calibri"/>
      <family val="2"/>
      <scheme val="minor"/>
    </font>
    <font>
      <i/>
      <sz val="10"/>
      <color rgb="FF000000"/>
      <name val="Calibri"/>
      <family val="2"/>
      <scheme val="minor"/>
    </font>
    <font>
      <b/>
      <sz val="10"/>
      <color rgb="FF000000"/>
      <name val="Calibri"/>
      <family val="2"/>
    </font>
    <font>
      <sz val="10"/>
      <color rgb="FF000000"/>
      <name val="Avenir Next LT Pro"/>
      <family val="2"/>
    </font>
    <font>
      <b/>
      <sz val="10"/>
      <color theme="0"/>
      <name val="Avenir Next LT Pro"/>
      <family val="2"/>
    </font>
    <font>
      <b/>
      <sz val="10"/>
      <color rgb="FF000000"/>
      <name val="Avenir Next LT Pro"/>
      <family val="2"/>
    </font>
    <font>
      <u/>
      <sz val="11"/>
      <color theme="0"/>
      <name val="Calibri"/>
      <family val="2"/>
      <scheme val="minor"/>
    </font>
    <font>
      <b/>
      <sz val="10"/>
      <color rgb="FFFF0000"/>
      <name val="Avenir Next LT Pro"/>
      <family val="2"/>
    </font>
    <font>
      <sz val="11"/>
      <color rgb="FF000000"/>
      <name val="Avenir Next LT Pro"/>
      <family val="2"/>
    </font>
  </fonts>
  <fills count="44">
    <fill>
      <patternFill patternType="none"/>
    </fill>
    <fill>
      <patternFill patternType="gray125"/>
    </fill>
    <fill>
      <patternFill patternType="solid">
        <fgColor rgb="FF92D050"/>
        <bgColor indexed="64"/>
      </patternFill>
    </fill>
    <fill>
      <patternFill patternType="solid">
        <fgColor rgb="FF709D40"/>
        <bgColor indexed="64"/>
      </patternFill>
    </fill>
    <fill>
      <patternFill patternType="solid">
        <fgColor rgb="FF006273"/>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bgColor indexed="64"/>
      </patternFill>
    </fill>
    <fill>
      <patternFill patternType="solid">
        <fgColor theme="9" tint="0.39997558519241921"/>
        <bgColor indexed="64"/>
      </patternFill>
    </fill>
    <fill>
      <patternFill patternType="solid">
        <fgColor theme="6"/>
        <bgColor indexed="64"/>
      </patternFill>
    </fill>
    <fill>
      <patternFill patternType="solid">
        <fgColor rgb="FFFF717C"/>
        <bgColor indexed="64"/>
      </patternFill>
    </fill>
    <fill>
      <patternFill patternType="solid">
        <fgColor rgb="FF2F405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rgb="FFFF0000"/>
        <bgColor indexed="64"/>
      </patternFill>
    </fill>
    <fill>
      <patternFill patternType="solid">
        <fgColor rgb="FF99CCFF"/>
        <bgColor indexed="64"/>
      </patternFill>
    </fill>
    <fill>
      <patternFill patternType="solid">
        <fgColor rgb="FFFFC000"/>
        <bgColor indexed="64"/>
      </patternFill>
    </fill>
    <fill>
      <patternFill patternType="solid">
        <fgColor rgb="FFFFCC00"/>
        <bgColor indexed="64"/>
      </patternFill>
    </fill>
    <fill>
      <patternFill patternType="solid">
        <fgColor theme="4" tint="0.39997558519241921"/>
        <bgColor indexed="64"/>
      </patternFill>
    </fill>
    <fill>
      <patternFill patternType="solid">
        <fgColor rgb="FF66CCFF"/>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A9D08E"/>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7" tint="-0.249977111117893"/>
        <bgColor indexed="64"/>
      </patternFill>
    </fill>
    <fill>
      <patternFill patternType="solid">
        <fgColor rgb="FF9933FF"/>
        <bgColor indexed="64"/>
      </patternFill>
    </fill>
    <fill>
      <patternFill patternType="solid">
        <fgColor rgb="FFCCCCFF"/>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rgb="FF00B0F0"/>
        <bgColor indexed="64"/>
      </patternFill>
    </fill>
    <fill>
      <patternFill patternType="solid">
        <fgColor rgb="FFFF5050"/>
        <bgColor indexed="64"/>
      </patternFill>
    </fill>
    <fill>
      <patternFill patternType="solid">
        <fgColor rgb="FFAADB1E"/>
        <bgColor indexed="64"/>
      </patternFill>
    </fill>
    <fill>
      <patternFill patternType="solid">
        <fgColor rgb="FF00AD50"/>
        <bgColor indexed="64"/>
      </patternFill>
    </fill>
    <fill>
      <patternFill patternType="solid">
        <fgColor rgb="FF00B050"/>
        <bgColor indexed="64"/>
      </patternFill>
    </fill>
    <fill>
      <patternFill patternType="solid">
        <fgColor rgb="FFCC99FF"/>
        <bgColor indexed="64"/>
      </patternFill>
    </fill>
    <fill>
      <patternFill patternType="solid">
        <fgColor theme="5" tint="0.39997558519241921"/>
        <bgColor indexed="64"/>
      </patternFill>
    </fill>
  </fills>
  <borders count="112">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slantDashDot">
        <color theme="1"/>
      </bottom>
      <diagonal/>
    </border>
    <border>
      <left/>
      <right/>
      <top style="thin">
        <color indexed="64"/>
      </top>
      <bottom style="thin">
        <color indexed="64"/>
      </bottom>
      <diagonal/>
    </border>
    <border>
      <left style="slantDashDot">
        <color theme="1"/>
      </left>
      <right style="slantDashDot">
        <color theme="1"/>
      </right>
      <top style="hair">
        <color theme="1"/>
      </top>
      <bottom/>
      <diagonal/>
    </border>
    <border>
      <left style="slantDashDot">
        <color theme="1"/>
      </left>
      <right style="slantDashDot">
        <color theme="1"/>
      </right>
      <top/>
      <bottom style="hair">
        <color theme="1"/>
      </bottom>
      <diagonal/>
    </border>
    <border>
      <left/>
      <right style="slantDashDot">
        <color theme="1"/>
      </right>
      <top/>
      <bottom style="hair">
        <color theme="1"/>
      </bottom>
      <diagonal/>
    </border>
    <border>
      <left/>
      <right style="slantDashDot">
        <color theme="1"/>
      </right>
      <top style="hair">
        <color theme="1"/>
      </top>
      <bottom/>
      <diagonal/>
    </border>
    <border>
      <left style="thin">
        <color theme="1"/>
      </left>
      <right style="slantDashDot">
        <color theme="1"/>
      </right>
      <top style="thin">
        <color theme="1"/>
      </top>
      <bottom style="thin">
        <color theme="1"/>
      </bottom>
      <diagonal/>
    </border>
    <border>
      <left style="slantDashDot">
        <color theme="1"/>
      </left>
      <right style="slantDashDot">
        <color theme="1"/>
      </right>
      <top style="thin">
        <color theme="1"/>
      </top>
      <bottom style="thin">
        <color theme="1"/>
      </bottom>
      <diagonal/>
    </border>
    <border>
      <left style="slantDashDot">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theme="7" tint="-0.249977111117893"/>
      </left>
      <right/>
      <top style="medium">
        <color theme="7" tint="-0.249977111117893"/>
      </top>
      <bottom style="medium">
        <color indexed="64"/>
      </bottom>
      <diagonal/>
    </border>
    <border>
      <left/>
      <right/>
      <top style="medium">
        <color theme="7" tint="-0.249977111117893"/>
      </top>
      <bottom style="medium">
        <color indexed="64"/>
      </bottom>
      <diagonal/>
    </border>
    <border>
      <left/>
      <right style="medium">
        <color theme="7" tint="-0.249977111117893"/>
      </right>
      <top style="medium">
        <color theme="7" tint="-0.249977111117893"/>
      </top>
      <bottom style="medium">
        <color indexed="64"/>
      </bottom>
      <diagonal/>
    </border>
    <border>
      <left style="medium">
        <color theme="7" tint="-0.249977111117893"/>
      </left>
      <right style="thin">
        <color indexed="64"/>
      </right>
      <top/>
      <bottom style="thin">
        <color indexed="64"/>
      </bottom>
      <diagonal/>
    </border>
    <border>
      <left style="thin">
        <color indexed="64"/>
      </left>
      <right style="medium">
        <color theme="7" tint="-0.249977111117893"/>
      </right>
      <top/>
      <bottom style="thin">
        <color indexed="64"/>
      </bottom>
      <diagonal/>
    </border>
    <border>
      <left style="medium">
        <color theme="7" tint="-0.249977111117893"/>
      </left>
      <right style="thin">
        <color indexed="64"/>
      </right>
      <top style="thin">
        <color indexed="64"/>
      </top>
      <bottom style="thin">
        <color indexed="64"/>
      </bottom>
      <diagonal/>
    </border>
    <border>
      <left style="thin">
        <color indexed="64"/>
      </left>
      <right style="medium">
        <color theme="7" tint="-0.249977111117893"/>
      </right>
      <top style="thin">
        <color indexed="64"/>
      </top>
      <bottom style="thin">
        <color indexed="64"/>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theme="7" tint="-0.249977111117893"/>
      </left>
      <right style="thin">
        <color indexed="64"/>
      </right>
      <top style="thin">
        <color indexed="64"/>
      </top>
      <bottom style="medium">
        <color theme="7" tint="-0.249977111117893"/>
      </bottom>
      <diagonal/>
    </border>
    <border>
      <left style="thin">
        <color indexed="64"/>
      </left>
      <right style="thin">
        <color indexed="64"/>
      </right>
      <top style="thin">
        <color indexed="64"/>
      </top>
      <bottom style="medium">
        <color theme="7" tint="-0.249977111117893"/>
      </bottom>
      <diagonal/>
    </border>
    <border>
      <left style="thin">
        <color indexed="64"/>
      </left>
      <right/>
      <top style="thin">
        <color indexed="64"/>
      </top>
      <bottom style="medium">
        <color theme="7" tint="-0.249977111117893"/>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thin">
        <color indexed="64"/>
      </left>
      <right style="medium">
        <color theme="7" tint="-0.249977111117893"/>
      </right>
      <top style="thin">
        <color indexed="64"/>
      </top>
      <bottom style="medium">
        <color theme="7" tint="-0.249977111117893"/>
      </bottom>
      <diagonal/>
    </border>
    <border>
      <left style="medium">
        <color theme="7" tint="0.39997558519241921"/>
      </left>
      <right/>
      <top style="medium">
        <color theme="7" tint="0.39997558519241921"/>
      </top>
      <bottom style="medium">
        <color theme="7" tint="0.39997558519241921"/>
      </bottom>
      <diagonal/>
    </border>
    <border>
      <left/>
      <right/>
      <top style="medium">
        <color theme="7" tint="0.39997558519241921"/>
      </top>
      <bottom style="medium">
        <color theme="7" tint="0.39997558519241921"/>
      </bottom>
      <diagonal/>
    </border>
    <border>
      <left/>
      <right style="medium">
        <color theme="7" tint="0.39997558519241921"/>
      </right>
      <top style="medium">
        <color theme="7" tint="0.39997558519241921"/>
      </top>
      <bottom style="medium">
        <color theme="7" tint="0.39997558519241921"/>
      </bottom>
      <diagonal/>
    </border>
    <border>
      <left style="medium">
        <color theme="9" tint="-0.249977111117893"/>
      </left>
      <right/>
      <top style="medium">
        <color theme="9" tint="-0.249977111117893"/>
      </top>
      <bottom style="medium">
        <color indexed="64"/>
      </bottom>
      <diagonal/>
    </border>
    <border>
      <left/>
      <right/>
      <top style="medium">
        <color theme="9" tint="-0.249977111117893"/>
      </top>
      <bottom style="medium">
        <color indexed="64"/>
      </bottom>
      <diagonal/>
    </border>
    <border>
      <left/>
      <right style="medium">
        <color theme="9" tint="-0.249977111117893"/>
      </right>
      <top style="medium">
        <color theme="9" tint="-0.249977111117893"/>
      </top>
      <bottom style="medium">
        <color indexed="64"/>
      </bottom>
      <diagonal/>
    </border>
    <border>
      <left style="medium">
        <color theme="9" tint="-0.249977111117893"/>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style="thin">
        <color indexed="64"/>
      </right>
      <top/>
      <bottom style="thin">
        <color indexed="64"/>
      </bottom>
      <diagonal/>
    </border>
    <border>
      <left style="thin">
        <color indexed="64"/>
      </left>
      <right style="medium">
        <color theme="9" tint="-0.249977111117893"/>
      </right>
      <top/>
      <bottom style="thin">
        <color indexed="64"/>
      </bottom>
      <diagonal/>
    </border>
    <border>
      <left style="medium">
        <color theme="9" tint="-0.249977111117893"/>
      </left>
      <right/>
      <top/>
      <bottom style="medium">
        <color theme="1"/>
      </bottom>
      <diagonal/>
    </border>
    <border>
      <left/>
      <right style="medium">
        <color theme="9" tint="-0.249977111117893"/>
      </right>
      <top/>
      <bottom style="medium">
        <color theme="1"/>
      </bottom>
      <diagonal/>
    </border>
    <border>
      <left style="medium">
        <color theme="9" tint="-0.249977111117893"/>
      </left>
      <right style="thin">
        <color indexed="64"/>
      </right>
      <top style="thin">
        <color indexed="64"/>
      </top>
      <bottom/>
      <diagonal/>
    </border>
    <border>
      <left style="thin">
        <color indexed="64"/>
      </left>
      <right style="medium">
        <color theme="9" tint="-0.249977111117893"/>
      </right>
      <top style="thin">
        <color indexed="64"/>
      </top>
      <bottom style="thin">
        <color indexed="64"/>
      </bottom>
      <diagonal/>
    </border>
    <border>
      <left style="medium">
        <color theme="9" tint="-0.249977111117893"/>
      </left>
      <right style="thin">
        <color indexed="64"/>
      </right>
      <top/>
      <bottom/>
      <diagonal/>
    </border>
    <border>
      <left style="medium">
        <color theme="9" tint="-0.249977111117893"/>
      </left>
      <right style="thin">
        <color indexed="64"/>
      </right>
      <top style="thin">
        <color indexed="64"/>
      </top>
      <bottom style="thin">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thin">
        <color indexed="64"/>
      </right>
      <top/>
      <bottom style="medium">
        <color theme="9" tint="-0.249977111117893"/>
      </bottom>
      <diagonal/>
    </border>
    <border>
      <left style="thin">
        <color indexed="64"/>
      </left>
      <right style="thin">
        <color indexed="64"/>
      </right>
      <top style="thin">
        <color indexed="64"/>
      </top>
      <bottom style="medium">
        <color theme="9" tint="-0.249977111117893"/>
      </bottom>
      <diagonal/>
    </border>
    <border>
      <left style="thin">
        <color indexed="64"/>
      </left>
      <right style="medium">
        <color theme="9" tint="-0.249977111117893"/>
      </right>
      <top style="thin">
        <color indexed="64"/>
      </top>
      <bottom style="medium">
        <color theme="9" tint="-0.249977111117893"/>
      </bottom>
      <diagonal/>
    </border>
    <border>
      <left style="medium">
        <color theme="9" tint="-0.249977111117893"/>
      </left>
      <right style="thin">
        <color indexed="64"/>
      </right>
      <top style="thin">
        <color indexed="64"/>
      </top>
      <bottom style="medium">
        <color theme="9" tint="-0.249977111117893"/>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39997558519241921"/>
      </left>
      <right/>
      <top style="medium">
        <color theme="9" tint="0.39997558519241921"/>
      </top>
      <bottom style="medium">
        <color theme="9" tint="0.39997558519241921"/>
      </bottom>
      <diagonal/>
    </border>
    <border>
      <left/>
      <right/>
      <top style="medium">
        <color theme="9" tint="0.39997558519241921"/>
      </top>
      <bottom style="medium">
        <color theme="9" tint="0.39997558519241921"/>
      </bottom>
      <diagonal/>
    </border>
    <border>
      <left/>
      <right style="medium">
        <color theme="9" tint="0.39997558519241921"/>
      </right>
      <top style="medium">
        <color theme="9" tint="0.39997558519241921"/>
      </top>
      <bottom style="medium">
        <color theme="9" tint="0.39997558519241921"/>
      </bottom>
      <diagonal/>
    </border>
    <border>
      <left style="medium">
        <color theme="4" tint="-0.249977111117893"/>
      </left>
      <right style="thin">
        <color indexed="64"/>
      </right>
      <top style="medium">
        <color theme="4" tint="-0.249977111117893"/>
      </top>
      <bottom style="medium">
        <color indexed="64"/>
      </bottom>
      <diagonal/>
    </border>
    <border>
      <left style="thin">
        <color indexed="64"/>
      </left>
      <right style="thin">
        <color indexed="64"/>
      </right>
      <top style="medium">
        <color theme="4" tint="-0.249977111117893"/>
      </top>
      <bottom style="medium">
        <color indexed="64"/>
      </bottom>
      <diagonal/>
    </border>
    <border>
      <left style="thin">
        <color indexed="64"/>
      </left>
      <right style="medium">
        <color theme="4" tint="-0.249977111117893"/>
      </right>
      <top style="medium">
        <color theme="4" tint="-0.249977111117893"/>
      </top>
      <bottom style="medium">
        <color indexed="64"/>
      </bottom>
      <diagonal/>
    </border>
    <border>
      <left style="medium">
        <color theme="4" tint="-0.249977111117893"/>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theme="4" tint="-0.249977111117893"/>
      </right>
      <top style="medium">
        <color indexed="64"/>
      </top>
      <bottom style="thin">
        <color indexed="64"/>
      </bottom>
      <diagonal/>
    </border>
    <border>
      <left style="medium">
        <color theme="4" tint="-0.249977111117893"/>
      </left>
      <right/>
      <top/>
      <bottom style="thin">
        <color indexed="64"/>
      </bottom>
      <diagonal/>
    </border>
    <border>
      <left/>
      <right style="thin">
        <color indexed="64"/>
      </right>
      <top/>
      <bottom style="thin">
        <color indexed="64"/>
      </bottom>
      <diagonal/>
    </border>
    <border>
      <left style="thin">
        <color indexed="64"/>
      </left>
      <right style="medium">
        <color theme="4" tint="-0.249977111117893"/>
      </right>
      <top style="thin">
        <color indexed="64"/>
      </top>
      <bottom style="thin">
        <color indexed="64"/>
      </bottom>
      <diagonal/>
    </border>
    <border>
      <left style="medium">
        <color theme="4" tint="-0.249977111117893"/>
      </left>
      <right style="thin">
        <color indexed="64"/>
      </right>
      <top style="thin">
        <color indexed="64"/>
      </top>
      <bottom/>
      <diagonal/>
    </border>
    <border>
      <left style="medium">
        <color theme="4" tint="-0.249977111117893"/>
      </left>
      <right style="thin">
        <color indexed="64"/>
      </right>
      <top/>
      <bottom/>
      <diagonal/>
    </border>
    <border>
      <left style="medium">
        <color theme="4" tint="-0.249977111117893"/>
      </left>
      <right style="thin">
        <color indexed="64"/>
      </right>
      <top/>
      <bottom style="medium">
        <color theme="4" tint="-0.249977111117893"/>
      </bottom>
      <diagonal/>
    </border>
    <border>
      <left style="thin">
        <color indexed="64"/>
      </left>
      <right style="thin">
        <color indexed="64"/>
      </right>
      <top style="thin">
        <color indexed="64"/>
      </top>
      <bottom style="medium">
        <color theme="4" tint="-0.249977111117893"/>
      </bottom>
      <diagonal/>
    </border>
    <border>
      <left style="thin">
        <color indexed="64"/>
      </left>
      <right style="medium">
        <color theme="4" tint="-0.249977111117893"/>
      </right>
      <top style="thin">
        <color indexed="64"/>
      </top>
      <bottom style="medium">
        <color theme="4" tint="-0.249977111117893"/>
      </bottom>
      <diagonal/>
    </border>
    <border>
      <left style="thin">
        <color theme="7" tint="-0.249977111117893"/>
      </left>
      <right style="thin">
        <color theme="7" tint="-0.249977111117893"/>
      </right>
      <top style="thin">
        <color theme="7" tint="-0.249977111117893"/>
      </top>
      <bottom style="thin">
        <color theme="7" tint="-0.249977111117893"/>
      </bottom>
      <diagonal/>
    </border>
    <border>
      <left style="thin">
        <color rgb="FF709D40"/>
      </left>
      <right style="thin">
        <color rgb="FF709D40"/>
      </right>
      <top style="thin">
        <color rgb="FF709D40"/>
      </top>
      <bottom style="thin">
        <color rgb="FF709D40"/>
      </bottom>
      <diagonal/>
    </border>
    <border>
      <left style="medium">
        <color rgb="FF709D40"/>
      </left>
      <right style="thin">
        <color rgb="FF709D40"/>
      </right>
      <top style="thin">
        <color rgb="FF709D40"/>
      </top>
      <bottom style="thin">
        <color rgb="FF709D40"/>
      </bottom>
      <diagonal/>
    </border>
    <border>
      <left style="thin">
        <color rgb="FF709D40"/>
      </left>
      <right style="medium">
        <color rgb="FF709D40"/>
      </right>
      <top style="thin">
        <color rgb="FF709D40"/>
      </top>
      <bottom style="thin">
        <color rgb="FF709D40"/>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rgb="FF9933FF"/>
      </left>
      <right style="thin">
        <color rgb="FF9933FF"/>
      </right>
      <top style="thin">
        <color rgb="FF9933FF"/>
      </top>
      <bottom style="thin">
        <color rgb="FF9933FF"/>
      </bottom>
      <diagonal/>
    </border>
    <border>
      <left style="thin">
        <color rgb="FF709D40"/>
      </left>
      <right/>
      <top/>
      <bottom/>
      <diagonal/>
    </border>
    <border>
      <left style="medium">
        <color rgb="FF709D40"/>
      </left>
      <right/>
      <top/>
      <bottom/>
      <diagonal/>
    </border>
    <border>
      <left style="medium">
        <color rgb="FF709D40"/>
      </left>
      <right/>
      <top style="thin">
        <color rgb="FF709D40"/>
      </top>
      <bottom style="thin">
        <color rgb="FF709D40"/>
      </bottom>
      <diagonal/>
    </border>
    <border>
      <left/>
      <right/>
      <top style="thin">
        <color rgb="FF709D40"/>
      </top>
      <bottom style="thin">
        <color rgb="FF709D40"/>
      </bottom>
      <diagonal/>
    </border>
    <border>
      <left/>
      <right style="medium">
        <color rgb="FF709D40"/>
      </right>
      <top style="thin">
        <color rgb="FF709D40"/>
      </top>
      <bottom style="thin">
        <color rgb="FF709D40"/>
      </bottom>
      <diagonal/>
    </border>
    <border>
      <left style="medium">
        <color theme="7" tint="-0.249977111117893"/>
      </left>
      <right/>
      <top/>
      <bottom style="thin">
        <color theme="7" tint="-0.249977111117893"/>
      </bottom>
      <diagonal/>
    </border>
    <border>
      <left/>
      <right/>
      <top/>
      <bottom style="thin">
        <color theme="7" tint="-0.249977111117893"/>
      </bottom>
      <diagonal/>
    </border>
    <border>
      <left style="medium">
        <color theme="7" tint="-0.249977111117893"/>
      </left>
      <right style="thin">
        <color theme="7" tint="-0.249977111117893"/>
      </right>
      <top style="thin">
        <color theme="7" tint="-0.249977111117893"/>
      </top>
      <bottom/>
      <diagonal/>
    </border>
    <border>
      <left style="thin">
        <color theme="7" tint="-0.249977111117893"/>
      </left>
      <right style="thin">
        <color theme="7" tint="-0.249977111117893"/>
      </right>
      <top style="thin">
        <color theme="7" tint="-0.249977111117893"/>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709D40"/>
      </left>
      <right style="thin">
        <color rgb="FF709D40"/>
      </right>
      <top style="thin">
        <color rgb="FF709D40"/>
      </top>
      <bottom style="medium">
        <color rgb="FF709D40"/>
      </bottom>
      <diagonal/>
    </border>
    <border>
      <left style="thin">
        <color rgb="FF2F75B5"/>
      </left>
      <right style="thin">
        <color rgb="FF2F75B5"/>
      </right>
      <top style="thin">
        <color rgb="FF2F75B5"/>
      </top>
      <bottom style="thin">
        <color rgb="FF2F75B5"/>
      </bottom>
      <diagonal/>
    </border>
  </borders>
  <cellStyleXfs count="3">
    <xf numFmtId="0" fontId="0" fillId="0" borderId="0"/>
    <xf numFmtId="0" fontId="10" fillId="0" borderId="0" applyNumberFormat="0" applyFill="0" applyBorder="0" applyAlignment="0" applyProtection="0"/>
    <xf numFmtId="0" fontId="46" fillId="0" borderId="0"/>
  </cellStyleXfs>
  <cellXfs count="392">
    <xf numFmtId="0" fontId="0" fillId="0" borderId="0" xfId="0"/>
    <xf numFmtId="0" fontId="2" fillId="0" borderId="0" xfId="0" applyFont="1"/>
    <xf numFmtId="0" fontId="1" fillId="0" borderId="0" xfId="0" applyFont="1"/>
    <xf numFmtId="0" fontId="6" fillId="0" borderId="0" xfId="0" applyFont="1" applyAlignment="1">
      <alignment horizontal="justify" vertical="center"/>
    </xf>
    <xf numFmtId="6" fontId="0" fillId="0" borderId="0" xfId="0" applyNumberFormat="1"/>
    <xf numFmtId="0" fontId="0" fillId="0" borderId="0" xfId="0"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7" fillId="0" borderId="0" xfId="0" applyFont="1" applyAlignment="1">
      <alignment horizontal="justify" vertical="center"/>
    </xf>
    <xf numFmtId="0" fontId="10" fillId="0" borderId="0" xfId="1" applyAlignment="1">
      <alignment horizontal="justify" vertical="center"/>
    </xf>
    <xf numFmtId="0" fontId="1" fillId="0" borderId="0" xfId="0" applyFont="1" applyAlignment="1">
      <alignment vertical="center" wrapText="1"/>
    </xf>
    <xf numFmtId="164" fontId="0" fillId="0" borderId="0" xfId="0" applyNumberFormat="1"/>
    <xf numFmtId="0" fontId="0" fillId="0" borderId="0" xfId="0" applyAlignment="1">
      <alignment horizontal="center"/>
    </xf>
    <xf numFmtId="0" fontId="0" fillId="17" borderId="6" xfId="0" applyFill="1" applyBorder="1"/>
    <xf numFmtId="0" fontId="1" fillId="0" borderId="6" xfId="0" applyFont="1" applyBorder="1" applyAlignment="1">
      <alignment horizontal="center"/>
    </xf>
    <xf numFmtId="0" fontId="1" fillId="0" borderId="28" xfId="0" applyFont="1" applyBorder="1" applyAlignment="1">
      <alignment horizontal="center"/>
    </xf>
    <xf numFmtId="0" fontId="0" fillId="18" borderId="6" xfId="0" applyFill="1" applyBorder="1" applyAlignment="1">
      <alignment horizontal="center"/>
    </xf>
    <xf numFmtId="0" fontId="0" fillId="5" borderId="6" xfId="0" applyFill="1" applyBorder="1" applyAlignment="1">
      <alignment horizontal="center"/>
    </xf>
    <xf numFmtId="0" fontId="0" fillId="19" borderId="6" xfId="0" applyFill="1" applyBorder="1" applyAlignment="1">
      <alignment horizontal="center"/>
    </xf>
    <xf numFmtId="0" fontId="0" fillId="19" borderId="28" xfId="0" applyFill="1" applyBorder="1" applyAlignment="1">
      <alignment horizontal="center"/>
    </xf>
    <xf numFmtId="0" fontId="0" fillId="21" borderId="6" xfId="0" applyFill="1" applyBorder="1" applyAlignment="1">
      <alignment horizontal="center"/>
    </xf>
    <xf numFmtId="0" fontId="0" fillId="2" borderId="6" xfId="0" applyFill="1" applyBorder="1" applyAlignment="1">
      <alignment horizontal="center"/>
    </xf>
    <xf numFmtId="0" fontId="0" fillId="21" borderId="28" xfId="0" applyFill="1" applyBorder="1" applyAlignment="1">
      <alignment horizontal="center"/>
    </xf>
    <xf numFmtId="0" fontId="1" fillId="0" borderId="35" xfId="0" applyFont="1" applyBorder="1" applyAlignment="1">
      <alignment horizontal="center"/>
    </xf>
    <xf numFmtId="0" fontId="0" fillId="2" borderId="35" xfId="0" applyFill="1" applyBorder="1" applyAlignment="1">
      <alignment horizontal="center"/>
    </xf>
    <xf numFmtId="0" fontId="0" fillId="18" borderId="35" xfId="0" applyFill="1" applyBorder="1" applyAlignment="1">
      <alignment horizontal="center"/>
    </xf>
    <xf numFmtId="0" fontId="0" fillId="5" borderId="35" xfId="0" applyFill="1" applyBorder="1" applyAlignment="1">
      <alignment horizontal="center"/>
    </xf>
    <xf numFmtId="0" fontId="0" fillId="21" borderId="40" xfId="0" applyFill="1" applyBorder="1" applyAlignment="1">
      <alignment horizontal="center"/>
    </xf>
    <xf numFmtId="0" fontId="0" fillId="10" borderId="6" xfId="0" applyFill="1" applyBorder="1"/>
    <xf numFmtId="0" fontId="1" fillId="0" borderId="54" xfId="0" applyFont="1" applyBorder="1" applyAlignment="1">
      <alignment horizontal="center"/>
    </xf>
    <xf numFmtId="0" fontId="1" fillId="10" borderId="49" xfId="0" applyFont="1" applyFill="1" applyBorder="1" applyAlignment="1">
      <alignment horizontal="center"/>
    </xf>
    <xf numFmtId="0" fontId="1" fillId="10" borderId="50" xfId="0" applyFont="1" applyFill="1" applyBorder="1" applyAlignment="1">
      <alignment horizontal="center"/>
    </xf>
    <xf numFmtId="0" fontId="0" fillId="19" borderId="54" xfId="0" applyFill="1" applyBorder="1" applyAlignment="1">
      <alignment horizontal="center"/>
    </xf>
    <xf numFmtId="0" fontId="0" fillId="2" borderId="56" xfId="0" applyFill="1" applyBorder="1" applyAlignment="1">
      <alignment horizontal="center"/>
    </xf>
    <xf numFmtId="0" fontId="0" fillId="0" borderId="54" xfId="0" applyBorder="1"/>
    <xf numFmtId="0" fontId="0" fillId="18" borderId="56" xfId="0" applyFill="1" applyBorder="1" applyAlignment="1">
      <alignment horizontal="center"/>
    </xf>
    <xf numFmtId="0" fontId="0" fillId="5" borderId="56" xfId="0" applyFill="1" applyBorder="1" applyAlignment="1">
      <alignment horizontal="center"/>
    </xf>
    <xf numFmtId="0" fontId="0" fillId="21" borderId="54" xfId="0" applyFill="1" applyBorder="1" applyAlignment="1">
      <alignment horizontal="center"/>
    </xf>
    <xf numFmtId="0" fontId="0" fillId="22" borderId="56" xfId="0" applyFill="1" applyBorder="1" applyAlignment="1">
      <alignment horizontal="center"/>
    </xf>
    <xf numFmtId="0" fontId="1" fillId="0" borderId="61" xfId="0" applyFont="1" applyBorder="1" applyAlignment="1">
      <alignment horizontal="center"/>
    </xf>
    <xf numFmtId="0" fontId="0" fillId="2" borderId="61" xfId="0" applyFill="1" applyBorder="1" applyAlignment="1">
      <alignment horizontal="center"/>
    </xf>
    <xf numFmtId="0" fontId="0" fillId="18" borderId="61" xfId="0" applyFill="1" applyBorder="1" applyAlignment="1">
      <alignment horizontal="center"/>
    </xf>
    <xf numFmtId="0" fontId="0" fillId="5" borderId="62" xfId="0" applyFill="1" applyBorder="1" applyAlignment="1">
      <alignment horizontal="center"/>
    </xf>
    <xf numFmtId="0" fontId="0" fillId="19" borderId="63" xfId="0" applyFill="1" applyBorder="1" applyAlignment="1">
      <alignment horizontal="center"/>
    </xf>
    <xf numFmtId="0" fontId="0" fillId="0" borderId="62" xfId="0" applyBorder="1"/>
    <xf numFmtId="0" fontId="1" fillId="26" borderId="6" xfId="0" applyFont="1" applyFill="1" applyBorder="1" applyAlignment="1">
      <alignment horizontal="center" vertical="center" wrapText="1"/>
    </xf>
    <xf numFmtId="0" fontId="1" fillId="26" borderId="80" xfId="0" applyFont="1" applyFill="1" applyBorder="1" applyAlignment="1">
      <alignment horizontal="center" vertical="center" wrapText="1"/>
    </xf>
    <xf numFmtId="0" fontId="1" fillId="27"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5" borderId="6" xfId="0" applyFill="1" applyBorder="1" applyAlignment="1">
      <alignment horizontal="center" vertical="center" wrapText="1"/>
    </xf>
    <xf numFmtId="0" fontId="0" fillId="19" borderId="6" xfId="0" applyFill="1" applyBorder="1" applyAlignment="1">
      <alignment horizontal="center" vertical="center" wrapText="1"/>
    </xf>
    <xf numFmtId="0" fontId="0" fillId="19" borderId="80" xfId="0" applyFill="1" applyBorder="1" applyAlignment="1">
      <alignment horizontal="center" vertical="center" wrapText="1"/>
    </xf>
    <xf numFmtId="0" fontId="0" fillId="5" borderId="80" xfId="0" applyFill="1" applyBorder="1" applyAlignment="1">
      <alignment horizontal="center" vertical="center" wrapText="1"/>
    </xf>
    <xf numFmtId="0" fontId="1" fillId="27" borderId="84" xfId="0" applyFont="1" applyFill="1" applyBorder="1" applyAlignment="1">
      <alignment horizontal="center" vertical="center" wrapText="1"/>
    </xf>
    <xf numFmtId="0" fontId="0" fillId="2" borderId="84" xfId="0" applyFill="1" applyBorder="1" applyAlignment="1">
      <alignment horizontal="center" vertical="center" wrapText="1"/>
    </xf>
    <xf numFmtId="0" fontId="0" fillId="5" borderId="85" xfId="0" applyFill="1" applyBorder="1" applyAlignment="1">
      <alignment horizontal="center" vertical="center" wrapText="1"/>
    </xf>
    <xf numFmtId="0" fontId="0" fillId="0" borderId="0" xfId="0" applyAlignment="1">
      <alignment horizontal="center" vertical="center"/>
    </xf>
    <xf numFmtId="0" fontId="1" fillId="17" borderId="25" xfId="0" applyFont="1" applyFill="1" applyBorder="1" applyAlignment="1">
      <alignment horizontal="center" vertical="center"/>
    </xf>
    <xf numFmtId="0" fontId="1" fillId="17" borderId="7" xfId="0" applyFont="1" applyFill="1" applyBorder="1" applyAlignment="1">
      <alignment horizontal="center" vertical="center"/>
    </xf>
    <xf numFmtId="0" fontId="1" fillId="17" borderId="26" xfId="0" applyFont="1" applyFill="1" applyBorder="1" applyAlignment="1">
      <alignment horizontal="center" vertical="center" wrapText="1"/>
    </xf>
    <xf numFmtId="0" fontId="0" fillId="2" borderId="27" xfId="0" applyFill="1" applyBorder="1" applyAlignment="1">
      <alignment horizontal="center" vertical="center"/>
    </xf>
    <xf numFmtId="0" fontId="0" fillId="0" borderId="6" xfId="0" applyBorder="1" applyAlignment="1">
      <alignment vertical="center"/>
    </xf>
    <xf numFmtId="0" fontId="0" fillId="0" borderId="9" xfId="0" applyBorder="1" applyAlignment="1">
      <alignment horizontal="center" vertical="center"/>
    </xf>
    <xf numFmtId="0" fontId="0" fillId="18" borderId="27" xfId="0" applyFill="1" applyBorder="1" applyAlignment="1">
      <alignment horizontal="center" vertical="center"/>
    </xf>
    <xf numFmtId="0" fontId="0" fillId="5" borderId="27" xfId="0" applyFill="1" applyBorder="1" applyAlignment="1">
      <alignment horizontal="center" vertical="center"/>
    </xf>
    <xf numFmtId="0" fontId="0" fillId="22" borderId="27" xfId="0" applyFill="1" applyBorder="1" applyAlignment="1">
      <alignment horizontal="center" vertical="center"/>
    </xf>
    <xf numFmtId="0" fontId="0" fillId="19" borderId="34" xfId="0" applyFill="1" applyBorder="1" applyAlignment="1">
      <alignment horizontal="center" vertical="center"/>
    </xf>
    <xf numFmtId="0" fontId="0" fillId="0" borderId="35" xfId="0" applyBorder="1" applyAlignment="1">
      <alignment vertical="center"/>
    </xf>
    <xf numFmtId="0" fontId="0" fillId="0" borderId="36" xfId="0" applyBorder="1" applyAlignment="1">
      <alignment horizontal="center" vertical="center"/>
    </xf>
    <xf numFmtId="0" fontId="0" fillId="2" borderId="0" xfId="0" applyFill="1" applyAlignment="1">
      <alignment horizontal="center" vertical="center"/>
    </xf>
    <xf numFmtId="0" fontId="0" fillId="20" borderId="0" xfId="0" applyFill="1" applyAlignment="1">
      <alignment horizontal="center" vertical="center"/>
    </xf>
    <xf numFmtId="0" fontId="0" fillId="5" borderId="0" xfId="0" applyFill="1" applyAlignment="1">
      <alignment horizontal="center" vertical="center"/>
    </xf>
    <xf numFmtId="0" fontId="0" fillId="21" borderId="0" xfId="0" applyFill="1" applyAlignment="1">
      <alignment horizontal="center" vertical="center"/>
    </xf>
    <xf numFmtId="0" fontId="11" fillId="19" borderId="0" xfId="0" applyFont="1" applyFill="1" applyAlignment="1">
      <alignment horizontal="center" vertical="center"/>
    </xf>
    <xf numFmtId="0" fontId="0" fillId="28" borderId="0" xfId="0" applyFill="1" applyAlignment="1">
      <alignment horizontal="center" vertical="center"/>
    </xf>
    <xf numFmtId="0" fontId="1" fillId="29" borderId="0" xfId="0" applyFont="1" applyFill="1" applyAlignment="1">
      <alignment horizontal="center" vertical="center"/>
    </xf>
    <xf numFmtId="0" fontId="1" fillId="16" borderId="0" xfId="0" applyFont="1" applyFill="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15" fontId="16" fillId="0" borderId="0" xfId="0" applyNumberFormat="1" applyFont="1" applyAlignment="1">
      <alignment vertical="center"/>
    </xf>
    <xf numFmtId="0" fontId="19" fillId="0" borderId="0" xfId="0" applyFont="1" applyAlignment="1">
      <alignment vertical="center"/>
    </xf>
    <xf numFmtId="0" fontId="18"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0" fillId="4" borderId="86" xfId="0" applyFont="1" applyFill="1" applyBorder="1" applyAlignment="1">
      <alignment horizontal="center" vertical="center" wrapText="1"/>
    </xf>
    <xf numFmtId="0" fontId="23" fillId="0" borderId="86" xfId="0" applyFont="1" applyBorder="1" applyAlignment="1">
      <alignment horizontal="center" vertical="center"/>
    </xf>
    <xf numFmtId="0" fontId="24" fillId="0" borderId="87" xfId="0" applyFont="1" applyBorder="1" applyAlignment="1">
      <alignment horizontal="center" vertical="center" wrapText="1"/>
    </xf>
    <xf numFmtId="0" fontId="24" fillId="0" borderId="87" xfId="0" applyFont="1" applyBorder="1" applyAlignment="1">
      <alignment vertical="center" wrapText="1"/>
    </xf>
    <xf numFmtId="0" fontId="23" fillId="0" borderId="87" xfId="0" applyFont="1" applyBorder="1" applyAlignment="1">
      <alignment horizontal="center" vertical="center"/>
    </xf>
    <xf numFmtId="0" fontId="24" fillId="6" borderId="87" xfId="0" applyFont="1" applyFill="1" applyBorder="1" applyAlignment="1">
      <alignment vertical="center" wrapText="1"/>
    </xf>
    <xf numFmtId="0" fontId="24" fillId="0" borderId="88" xfId="0" applyFont="1" applyBorder="1" applyAlignment="1">
      <alignment horizontal="center" vertical="center" wrapText="1"/>
    </xf>
    <xf numFmtId="0" fontId="18" fillId="3" borderId="0" xfId="0" applyFont="1" applyFill="1" applyAlignment="1">
      <alignment vertical="center"/>
    </xf>
    <xf numFmtId="0" fontId="24" fillId="0" borderId="86" xfId="0" applyFont="1" applyBorder="1" applyAlignment="1">
      <alignment horizontal="center" vertical="center" wrapText="1"/>
    </xf>
    <xf numFmtId="0" fontId="24" fillId="0" borderId="86" xfId="0" applyFont="1" applyBorder="1" applyAlignment="1">
      <alignment vertical="center" wrapText="1"/>
    </xf>
    <xf numFmtId="0" fontId="20" fillId="4" borderId="91" xfId="0" applyFont="1" applyFill="1" applyBorder="1" applyAlignment="1">
      <alignment horizontal="center" vertical="center" wrapText="1"/>
    </xf>
    <xf numFmtId="0" fontId="24" fillId="0" borderId="91" xfId="0" applyFont="1" applyBorder="1" applyAlignment="1">
      <alignment horizontal="center" vertical="center" wrapText="1"/>
    </xf>
    <xf numFmtId="0" fontId="24" fillId="0" borderId="91" xfId="0" applyFont="1" applyBorder="1" applyAlignment="1">
      <alignment vertical="center" wrapText="1"/>
    </xf>
    <xf numFmtId="0" fontId="24" fillId="6" borderId="91" xfId="0" applyFont="1" applyFill="1" applyBorder="1" applyAlignment="1">
      <alignment vertical="center" wrapText="1"/>
    </xf>
    <xf numFmtId="0" fontId="23" fillId="0" borderId="91" xfId="0" applyFont="1" applyBorder="1" applyAlignment="1">
      <alignment horizontal="center" vertical="center"/>
    </xf>
    <xf numFmtId="0" fontId="18" fillId="32" borderId="0" xfId="0" applyFont="1" applyFill="1" applyAlignment="1">
      <alignment vertical="center"/>
    </xf>
    <xf numFmtId="0" fontId="18" fillId="35" borderId="0" xfId="0" applyFont="1" applyFill="1" applyAlignment="1">
      <alignment vertical="center"/>
    </xf>
    <xf numFmtId="0" fontId="15" fillId="2" borderId="6" xfId="0" applyFont="1" applyFill="1" applyBorder="1" applyAlignment="1">
      <alignment vertical="center"/>
    </xf>
    <xf numFmtId="0" fontId="15" fillId="21" borderId="6" xfId="0" applyFont="1" applyFill="1" applyBorder="1" applyAlignment="1">
      <alignment vertical="center"/>
    </xf>
    <xf numFmtId="0" fontId="15" fillId="19" borderId="6" xfId="0" applyFont="1" applyFill="1" applyBorder="1" applyAlignment="1">
      <alignment vertical="center"/>
    </xf>
    <xf numFmtId="0" fontId="18" fillId="37" borderId="6" xfId="0" applyFont="1" applyFill="1" applyBorder="1" applyAlignment="1">
      <alignment vertical="center"/>
    </xf>
    <xf numFmtId="0" fontId="26" fillId="0" borderId="0" xfId="0" applyFont="1" applyAlignment="1">
      <alignment vertical="center"/>
    </xf>
    <xf numFmtId="0" fontId="0" fillId="37" borderId="0" xfId="0" applyFill="1" applyAlignment="1">
      <alignment horizontal="center" vertical="center"/>
    </xf>
    <xf numFmtId="0" fontId="28" fillId="0" borderId="0" xfId="0" applyFont="1" applyAlignment="1">
      <alignment horizontal="center" vertical="center"/>
    </xf>
    <xf numFmtId="0" fontId="26" fillId="0" borderId="0" xfId="0" applyFont="1" applyAlignment="1">
      <alignment horizontal="center" vertical="center"/>
    </xf>
    <xf numFmtId="6" fontId="26" fillId="0" borderId="0" xfId="0" applyNumberFormat="1" applyFont="1" applyAlignment="1">
      <alignment horizontal="center" vertical="center"/>
    </xf>
    <xf numFmtId="0" fontId="29" fillId="7" borderId="6" xfId="0" applyFont="1" applyFill="1" applyBorder="1" applyAlignment="1">
      <alignment horizontal="center" vertical="center" wrapText="1"/>
    </xf>
    <xf numFmtId="0" fontId="29" fillId="8" borderId="0" xfId="0" applyFont="1" applyFill="1" applyAlignment="1">
      <alignment horizontal="center" vertical="center" wrapText="1"/>
    </xf>
    <xf numFmtId="0" fontId="30" fillId="0" borderId="0" xfId="0" applyFont="1" applyAlignment="1">
      <alignment vertical="center"/>
    </xf>
    <xf numFmtId="0" fontId="30" fillId="0" borderId="0" xfId="0" applyFont="1" applyAlignment="1">
      <alignment horizontal="left" vertical="center"/>
    </xf>
    <xf numFmtId="0" fontId="24" fillId="0" borderId="87" xfId="0" applyFont="1" applyBorder="1" applyAlignment="1">
      <alignment horizontal="left" vertical="center" wrapText="1"/>
    </xf>
    <xf numFmtId="0" fontId="24" fillId="0" borderId="87" xfId="0" applyFont="1" applyBorder="1" applyAlignment="1">
      <alignment horizontal="center" vertical="center"/>
    </xf>
    <xf numFmtId="0" fontId="23" fillId="0" borderId="0" xfId="0" applyFont="1" applyAlignment="1">
      <alignment vertical="center" wrapText="1"/>
    </xf>
    <xf numFmtId="0" fontId="36" fillId="0" borderId="0" xfId="0" applyFont="1" applyAlignment="1">
      <alignment vertical="center"/>
    </xf>
    <xf numFmtId="0" fontId="18" fillId="37" borderId="0" xfId="0" applyFont="1" applyFill="1" applyAlignment="1">
      <alignment horizontal="center" vertical="center"/>
    </xf>
    <xf numFmtId="0" fontId="15" fillId="9" borderId="6" xfId="0" applyFont="1" applyFill="1" applyBorder="1" applyAlignment="1">
      <alignment horizontal="center" vertical="center"/>
    </xf>
    <xf numFmtId="0" fontId="18" fillId="3" borderId="0" xfId="0" applyFont="1" applyFill="1" applyAlignment="1">
      <alignment horizontal="center" vertical="center"/>
    </xf>
    <xf numFmtId="0" fontId="18" fillId="32" borderId="0" xfId="0" applyFont="1" applyFill="1" applyAlignment="1">
      <alignment horizontal="center" vertical="center"/>
    </xf>
    <xf numFmtId="0" fontId="18" fillId="35" borderId="0" xfId="0" applyFont="1" applyFill="1" applyAlignment="1">
      <alignment horizontal="center" vertical="center"/>
    </xf>
    <xf numFmtId="0" fontId="37" fillId="30" borderId="0" xfId="0" applyFont="1" applyFill="1" applyAlignment="1">
      <alignment vertical="center"/>
    </xf>
    <xf numFmtId="0" fontId="37" fillId="30" borderId="0" xfId="0" applyFont="1" applyFill="1" applyAlignment="1">
      <alignment horizontal="center" vertical="center"/>
    </xf>
    <xf numFmtId="0" fontId="37" fillId="33" borderId="0" xfId="0" applyFont="1" applyFill="1" applyAlignment="1">
      <alignment vertical="center"/>
    </xf>
    <xf numFmtId="0" fontId="37" fillId="33" borderId="0" xfId="0" applyFont="1" applyFill="1" applyAlignment="1">
      <alignment horizontal="center" vertical="center"/>
    </xf>
    <xf numFmtId="0" fontId="25" fillId="0" borderId="87" xfId="0" applyFont="1" applyBorder="1" applyAlignment="1">
      <alignment vertical="center" wrapText="1"/>
    </xf>
    <xf numFmtId="0" fontId="15" fillId="0" borderId="0" xfId="0" applyFont="1"/>
    <xf numFmtId="0" fontId="23" fillId="0" borderId="87" xfId="0" applyFont="1" applyBorder="1" applyAlignment="1">
      <alignment vertical="center" wrapText="1"/>
    </xf>
    <xf numFmtId="0" fontId="24" fillId="0" borderId="86" xfId="0" applyFont="1" applyBorder="1" applyAlignment="1">
      <alignment horizontal="center" vertical="center"/>
    </xf>
    <xf numFmtId="0" fontId="24" fillId="0" borderId="91" xfId="0" applyFont="1" applyBorder="1" applyAlignment="1">
      <alignment horizontal="center" vertical="center"/>
    </xf>
    <xf numFmtId="0" fontId="0" fillId="27" borderId="0" xfId="0" applyFill="1" applyAlignment="1">
      <alignment horizontal="center" vertical="center"/>
    </xf>
    <xf numFmtId="0" fontId="20" fillId="4" borderId="88" xfId="0" applyFont="1" applyFill="1" applyBorder="1" applyAlignment="1">
      <alignment horizontal="center" vertical="center" wrapText="1"/>
    </xf>
    <xf numFmtId="0" fontId="20" fillId="4" borderId="87" xfId="0" applyFont="1" applyFill="1" applyBorder="1" applyAlignment="1">
      <alignment horizontal="center" vertical="center" wrapText="1"/>
    </xf>
    <xf numFmtId="0" fontId="20" fillId="4" borderId="89" xfId="0" applyFont="1" applyFill="1" applyBorder="1" applyAlignment="1">
      <alignment horizontal="center" vertical="center" wrapText="1"/>
    </xf>
    <xf numFmtId="0" fontId="20" fillId="4" borderId="92" xfId="0" applyFont="1" applyFill="1" applyBorder="1" applyAlignment="1">
      <alignment horizontal="center" vertical="center" wrapText="1"/>
    </xf>
    <xf numFmtId="0" fontId="15" fillId="27" borderId="6" xfId="0" applyFont="1" applyFill="1" applyBorder="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0" fontId="42" fillId="19" borderId="0" xfId="0" applyFont="1" applyFill="1" applyAlignment="1">
      <alignment horizontal="center"/>
    </xf>
    <xf numFmtId="0" fontId="43" fillId="38" borderId="0" xfId="0" applyFont="1" applyFill="1" applyAlignment="1">
      <alignment horizontal="center"/>
    </xf>
    <xf numFmtId="0" fontId="42" fillId="5" borderId="0" xfId="0" applyFont="1" applyFill="1" applyAlignment="1">
      <alignment horizontal="center"/>
    </xf>
    <xf numFmtId="0" fontId="42" fillId="21" borderId="0" xfId="0" applyFont="1" applyFill="1" applyAlignment="1">
      <alignment horizontal="center"/>
    </xf>
    <xf numFmtId="0" fontId="42" fillId="39" borderId="0" xfId="0" applyFont="1" applyFill="1" applyAlignment="1">
      <alignment horizontal="center"/>
    </xf>
    <xf numFmtId="0" fontId="42" fillId="40" borderId="0" xfId="0" applyFont="1" applyFill="1" applyAlignment="1">
      <alignment horizontal="center"/>
    </xf>
    <xf numFmtId="0" fontId="41" fillId="37" borderId="0" xfId="0" applyFont="1" applyFill="1"/>
    <xf numFmtId="0" fontId="20" fillId="4" borderId="99" xfId="0" applyFont="1" applyFill="1" applyBorder="1" applyAlignment="1">
      <alignment horizontal="center" vertical="center" wrapText="1"/>
    </xf>
    <xf numFmtId="0" fontId="20" fillId="4" borderId="100" xfId="0" applyFont="1" applyFill="1" applyBorder="1" applyAlignment="1">
      <alignment horizontal="center" vertical="center" wrapText="1"/>
    </xf>
    <xf numFmtId="0" fontId="20" fillId="4" borderId="101" xfId="0" applyFont="1" applyFill="1" applyBorder="1" applyAlignment="1">
      <alignment horizontal="center" vertical="center" wrapText="1"/>
    </xf>
    <xf numFmtId="0" fontId="24" fillId="0" borderId="101" xfId="0" applyFont="1" applyBorder="1" applyAlignment="1">
      <alignment horizontal="center" vertical="center"/>
    </xf>
    <xf numFmtId="0" fontId="24" fillId="0" borderId="101" xfId="0" applyFont="1" applyBorder="1" applyAlignment="1">
      <alignment vertical="center" wrapText="1"/>
    </xf>
    <xf numFmtId="0" fontId="24" fillId="0" borderId="101" xfId="0" applyFont="1" applyBorder="1" applyAlignment="1">
      <alignment horizontal="center" vertical="center" wrapText="1"/>
    </xf>
    <xf numFmtId="0" fontId="23" fillId="0" borderId="101" xfId="0" applyFont="1" applyBorder="1" applyAlignment="1">
      <alignment horizontal="center" vertical="center"/>
    </xf>
    <xf numFmtId="0" fontId="24" fillId="6" borderId="101" xfId="0" applyFont="1" applyFill="1" applyBorder="1" applyAlignment="1">
      <alignment vertical="center" wrapText="1"/>
    </xf>
    <xf numFmtId="0" fontId="20" fillId="4" borderId="102" xfId="0" applyFont="1" applyFill="1" applyBorder="1" applyAlignment="1">
      <alignment horizontal="center" vertical="center" wrapText="1"/>
    </xf>
    <xf numFmtId="0" fontId="24" fillId="0" borderId="102" xfId="0" applyFont="1" applyBorder="1" applyAlignment="1">
      <alignment horizontal="center" vertical="center"/>
    </xf>
    <xf numFmtId="0" fontId="24" fillId="0" borderId="102" xfId="0" applyFont="1" applyBorder="1" applyAlignment="1">
      <alignment vertical="center" wrapText="1"/>
    </xf>
    <xf numFmtId="0" fontId="24" fillId="0" borderId="102" xfId="0" applyFont="1" applyBorder="1" applyAlignment="1">
      <alignment horizontal="center" vertical="center" wrapText="1"/>
    </xf>
    <xf numFmtId="0" fontId="24" fillId="6" borderId="102" xfId="0" applyFont="1" applyFill="1" applyBorder="1" applyAlignment="1">
      <alignment vertical="center" wrapText="1"/>
    </xf>
    <xf numFmtId="0" fontId="23" fillId="0" borderId="102" xfId="0" applyFont="1" applyBorder="1" applyAlignment="1">
      <alignment horizontal="center" vertical="center"/>
    </xf>
    <xf numFmtId="0" fontId="24" fillId="0" borderId="102" xfId="0" applyFont="1" applyBorder="1" applyAlignment="1">
      <alignment horizontal="left" vertical="center" wrapText="1"/>
    </xf>
    <xf numFmtId="0" fontId="44" fillId="0" borderId="90" xfId="0" applyFont="1" applyBorder="1" applyAlignment="1">
      <alignment horizontal="center" vertical="center"/>
    </xf>
    <xf numFmtId="0" fontId="44" fillId="0" borderId="0" xfId="0" applyFont="1"/>
    <xf numFmtId="0" fontId="23" fillId="0" borderId="101" xfId="0" applyFont="1" applyBorder="1" applyAlignment="1">
      <alignment vertical="center" wrapText="1"/>
    </xf>
    <xf numFmtId="0" fontId="44" fillId="0" borderId="101" xfId="0" applyFont="1" applyBorder="1" applyAlignment="1">
      <alignment horizontal="center" vertical="center"/>
    </xf>
    <xf numFmtId="0" fontId="23" fillId="0" borderId="101" xfId="0" applyFont="1" applyBorder="1" applyAlignment="1">
      <alignment vertical="center"/>
    </xf>
    <xf numFmtId="0" fontId="23" fillId="0" borderId="86" xfId="0" applyFont="1" applyBorder="1" applyAlignment="1">
      <alignment vertical="center" wrapText="1"/>
    </xf>
    <xf numFmtId="0" fontId="23" fillId="0" borderId="91" xfId="0" applyFont="1" applyBorder="1" applyAlignment="1">
      <alignment vertical="center" wrapText="1"/>
    </xf>
    <xf numFmtId="0" fontId="23" fillId="0" borderId="102" xfId="0" applyFont="1" applyBorder="1" applyAlignment="1">
      <alignment vertical="center" wrapText="1"/>
    </xf>
    <xf numFmtId="0" fontId="42" fillId="0" borderId="0" xfId="2" applyFont="1"/>
    <xf numFmtId="0" fontId="42" fillId="0" borderId="0" xfId="2" applyFont="1" applyAlignment="1">
      <alignment wrapText="1"/>
    </xf>
    <xf numFmtId="0" fontId="42" fillId="19" borderId="0" xfId="2" applyFont="1" applyFill="1" applyAlignment="1">
      <alignment horizontal="center" vertical="center"/>
    </xf>
    <xf numFmtId="0" fontId="43" fillId="38" borderId="0" xfId="2" applyFont="1" applyFill="1" applyAlignment="1">
      <alignment horizontal="center" vertical="center"/>
    </xf>
    <xf numFmtId="0" fontId="42" fillId="5" borderId="0" xfId="2" applyFont="1" applyFill="1" applyAlignment="1">
      <alignment horizontal="center" vertical="center"/>
    </xf>
    <xf numFmtId="0" fontId="42" fillId="21" borderId="0" xfId="2" applyFont="1" applyFill="1" applyAlignment="1">
      <alignment horizontal="center" vertical="center"/>
    </xf>
    <xf numFmtId="0" fontId="42" fillId="39" borderId="0" xfId="2" applyFont="1" applyFill="1" applyAlignment="1">
      <alignment horizontal="center" vertical="center"/>
    </xf>
    <xf numFmtId="0" fontId="42" fillId="40" borderId="0" xfId="2" applyFont="1" applyFill="1" applyAlignment="1">
      <alignment horizontal="center" vertical="center"/>
    </xf>
    <xf numFmtId="0" fontId="49" fillId="0" borderId="0" xfId="2" applyFont="1" applyAlignment="1">
      <alignment horizontal="center"/>
    </xf>
    <xf numFmtId="0" fontId="49" fillId="0" borderId="0" xfId="2" applyFont="1"/>
    <xf numFmtId="0" fontId="50" fillId="0" borderId="0" xfId="2" applyFont="1" applyAlignment="1">
      <alignment wrapText="1"/>
    </xf>
    <xf numFmtId="0" fontId="50" fillId="0" borderId="0" xfId="2" applyFont="1"/>
    <xf numFmtId="0" fontId="50" fillId="0" borderId="0" xfId="2" applyFont="1" applyAlignment="1">
      <alignment horizontal="center" vertical="center"/>
    </xf>
    <xf numFmtId="0" fontId="51" fillId="40" borderId="103" xfId="2" applyFont="1" applyFill="1" applyBorder="1" applyAlignment="1">
      <alignment vertical="center"/>
    </xf>
    <xf numFmtId="0" fontId="51" fillId="40" borderId="104" xfId="2" applyFont="1" applyFill="1" applyBorder="1" applyAlignment="1">
      <alignment vertical="center"/>
    </xf>
    <xf numFmtId="0" fontId="51" fillId="40" borderId="104" xfId="2" applyFont="1" applyFill="1" applyBorder="1" applyAlignment="1">
      <alignment horizontal="center" vertical="center"/>
    </xf>
    <xf numFmtId="0" fontId="51" fillId="40" borderId="105" xfId="2" applyFont="1" applyFill="1" applyBorder="1" applyAlignment="1">
      <alignment horizontal="center" vertical="center"/>
    </xf>
    <xf numFmtId="0" fontId="50" fillId="0" borderId="0" xfId="2" applyFont="1" applyAlignment="1">
      <alignment vertical="center"/>
    </xf>
    <xf numFmtId="0" fontId="50" fillId="0" borderId="106" xfId="2" applyFont="1" applyBorder="1" applyAlignment="1">
      <alignment vertical="center" wrapText="1"/>
    </xf>
    <xf numFmtId="0" fontId="50" fillId="0" borderId="107" xfId="2" applyFont="1" applyBorder="1" applyAlignment="1">
      <alignment horizontal="center" vertical="center"/>
    </xf>
    <xf numFmtId="0" fontId="50" fillId="0" borderId="108" xfId="2" applyFont="1" applyBorder="1" applyAlignment="1">
      <alignment vertical="center" wrapText="1"/>
    </xf>
    <xf numFmtId="0" fontId="50" fillId="0" borderId="109" xfId="2" applyFont="1" applyBorder="1" applyAlignment="1">
      <alignment vertical="center"/>
    </xf>
    <xf numFmtId="0" fontId="50" fillId="0" borderId="109" xfId="2" applyFont="1" applyBorder="1" applyAlignment="1">
      <alignment horizontal="center" vertical="center"/>
    </xf>
    <xf numFmtId="0" fontId="50" fillId="0" borderId="2" xfId="2" applyFont="1" applyBorder="1" applyAlignment="1">
      <alignment horizontal="center" vertical="center"/>
    </xf>
    <xf numFmtId="0" fontId="50" fillId="0" borderId="0" xfId="2" applyFont="1" applyAlignment="1">
      <alignment vertical="center" wrapText="1"/>
    </xf>
    <xf numFmtId="0" fontId="52" fillId="0" borderId="0" xfId="2" applyFont="1" applyAlignment="1">
      <alignment vertical="center"/>
    </xf>
    <xf numFmtId="0" fontId="51" fillId="8" borderId="0" xfId="2" applyFont="1" applyFill="1" applyAlignment="1">
      <alignment vertical="center" wrapText="1"/>
    </xf>
    <xf numFmtId="0" fontId="45" fillId="8" borderId="0" xfId="2" applyFont="1" applyFill="1" applyAlignment="1">
      <alignment vertical="center"/>
    </xf>
    <xf numFmtId="0" fontId="51" fillId="8" borderId="0" xfId="2" applyFont="1" applyFill="1" applyAlignment="1">
      <alignment horizontal="center" vertical="center"/>
    </xf>
    <xf numFmtId="0" fontId="52" fillId="0" borderId="0" xfId="2" applyFont="1" applyAlignment="1">
      <alignment vertical="center" wrapText="1"/>
    </xf>
    <xf numFmtId="0" fontId="50" fillId="39" borderId="0" xfId="2" applyFont="1" applyFill="1" applyAlignment="1">
      <alignment horizontal="center" vertical="center"/>
    </xf>
    <xf numFmtId="0" fontId="51" fillId="8" borderId="0" xfId="2" applyFont="1" applyFill="1" applyAlignment="1">
      <alignment vertical="center"/>
    </xf>
    <xf numFmtId="0" fontId="52" fillId="0" borderId="0" xfId="2" applyFont="1" applyAlignment="1">
      <alignment horizontal="left" vertical="center" wrapText="1"/>
    </xf>
    <xf numFmtId="0" fontId="50" fillId="19" borderId="0" xfId="2" applyFont="1" applyFill="1" applyAlignment="1">
      <alignment horizontal="center" vertical="center"/>
    </xf>
    <xf numFmtId="0" fontId="24" fillId="38" borderId="0" xfId="2" applyFont="1" applyFill="1" applyAlignment="1">
      <alignment horizontal="center" vertical="center"/>
    </xf>
    <xf numFmtId="0" fontId="50" fillId="5" borderId="0" xfId="2" applyFont="1" applyFill="1" applyAlignment="1">
      <alignment horizontal="center" vertical="center"/>
    </xf>
    <xf numFmtId="0" fontId="50" fillId="21" borderId="0" xfId="2" applyFont="1" applyFill="1" applyAlignment="1">
      <alignment horizontal="center" vertical="center"/>
    </xf>
    <xf numFmtId="0" fontId="50" fillId="40" borderId="0" xfId="2" applyFont="1" applyFill="1" applyAlignment="1">
      <alignment horizontal="center" vertical="center"/>
    </xf>
    <xf numFmtId="0" fontId="50" fillId="0" borderId="0" xfId="2" applyFont="1" applyAlignment="1">
      <alignment horizontal="center"/>
    </xf>
    <xf numFmtId="0" fontId="50" fillId="8" borderId="0" xfId="2" applyFont="1" applyFill="1" applyAlignment="1">
      <alignment vertical="center"/>
    </xf>
    <xf numFmtId="0" fontId="36" fillId="0" borderId="0" xfId="2" applyFont="1" applyAlignment="1">
      <alignment horizontal="center" vertical="center"/>
    </xf>
    <xf numFmtId="0" fontId="50" fillId="0" borderId="106" xfId="2" applyFont="1" applyBorder="1" applyAlignment="1">
      <alignment vertical="center"/>
    </xf>
    <xf numFmtId="0" fontId="50" fillId="0" borderId="108" xfId="2" applyFont="1" applyBorder="1" applyAlignment="1">
      <alignment vertical="center"/>
    </xf>
    <xf numFmtId="0" fontId="0" fillId="41" borderId="0" xfId="0" applyFill="1" applyAlignment="1">
      <alignment horizontal="center" vertical="center"/>
    </xf>
    <xf numFmtId="0" fontId="3" fillId="21" borderId="0" xfId="0" applyFont="1" applyFill="1" applyAlignment="1">
      <alignment horizontal="center" vertical="center"/>
    </xf>
    <xf numFmtId="0" fontId="0" fillId="32" borderId="0" xfId="0" applyFill="1" applyAlignment="1">
      <alignment horizontal="center" vertical="center"/>
    </xf>
    <xf numFmtId="0" fontId="53" fillId="4" borderId="92" xfId="1" applyFont="1" applyFill="1" applyBorder="1" applyAlignment="1">
      <alignment horizontal="center" vertical="center" wrapText="1"/>
    </xf>
    <xf numFmtId="0" fontId="21" fillId="27" borderId="0" xfId="0" applyFont="1" applyFill="1" applyAlignment="1">
      <alignment vertical="center"/>
    </xf>
    <xf numFmtId="0" fontId="21" fillId="27" borderId="0" xfId="0" applyFont="1" applyFill="1" applyAlignment="1">
      <alignment horizontal="center" vertical="center"/>
    </xf>
    <xf numFmtId="0" fontId="22" fillId="16" borderId="0" xfId="0" applyFont="1" applyFill="1" applyAlignment="1">
      <alignment horizontal="center" vertical="center"/>
    </xf>
    <xf numFmtId="0" fontId="21" fillId="12" borderId="6" xfId="0" applyFont="1" applyFill="1" applyBorder="1" applyAlignment="1">
      <alignment horizontal="center" vertical="center"/>
    </xf>
    <xf numFmtId="0" fontId="21" fillId="23" borderId="6" xfId="0" applyFont="1" applyFill="1" applyBorder="1" applyAlignment="1">
      <alignment horizontal="center" vertical="center"/>
    </xf>
    <xf numFmtId="0" fontId="21" fillId="16" borderId="6" xfId="0" applyFont="1" applyFill="1" applyBorder="1" applyAlignment="1">
      <alignment horizontal="center" vertical="center"/>
    </xf>
    <xf numFmtId="0" fontId="21" fillId="42" borderId="6" xfId="0" applyFont="1" applyFill="1" applyBorder="1" applyAlignment="1">
      <alignment horizontal="center" vertical="center"/>
    </xf>
    <xf numFmtId="0" fontId="21" fillId="43" borderId="6" xfId="0" applyFont="1" applyFill="1" applyBorder="1" applyAlignment="1">
      <alignment horizontal="center" vertical="center"/>
    </xf>
    <xf numFmtId="0" fontId="37" fillId="3" borderId="6" xfId="0" applyFont="1" applyFill="1" applyBorder="1" applyAlignment="1">
      <alignment vertical="center"/>
    </xf>
    <xf numFmtId="0" fontId="37" fillId="30" borderId="6" xfId="0" applyFont="1" applyFill="1" applyBorder="1" applyAlignment="1">
      <alignment vertical="center"/>
    </xf>
    <xf numFmtId="0" fontId="37" fillId="32" borderId="6" xfId="0" applyFont="1" applyFill="1" applyBorder="1" applyAlignment="1">
      <alignment vertical="center"/>
    </xf>
    <xf numFmtId="0" fontId="37" fillId="33" borderId="6" xfId="0" applyFont="1" applyFill="1" applyBorder="1" applyAlignment="1">
      <alignment vertical="center"/>
    </xf>
    <xf numFmtId="0" fontId="37" fillId="35" borderId="6" xfId="0" applyFont="1" applyFill="1" applyBorder="1" applyAlignment="1">
      <alignment vertical="center"/>
    </xf>
    <xf numFmtId="0" fontId="22" fillId="27" borderId="6" xfId="0" applyFont="1" applyFill="1" applyBorder="1" applyAlignment="1">
      <alignment vertical="center"/>
    </xf>
    <xf numFmtId="0" fontId="22" fillId="27" borderId="6" xfId="0" applyFont="1" applyFill="1" applyBorder="1" applyAlignment="1">
      <alignment horizontal="center" vertical="center"/>
    </xf>
    <xf numFmtId="0" fontId="15" fillId="28" borderId="6" xfId="0" applyFont="1" applyFill="1" applyBorder="1" applyAlignment="1">
      <alignment vertical="center"/>
    </xf>
    <xf numFmtId="0" fontId="55" fillId="0" borderId="87" xfId="0" applyFont="1" applyBorder="1" applyAlignment="1">
      <alignment vertical="center" wrapText="1"/>
    </xf>
    <xf numFmtId="0" fontId="55" fillId="0" borderId="110" xfId="0" applyFont="1" applyBorder="1" applyAlignment="1">
      <alignment vertical="center" wrapText="1"/>
    </xf>
    <xf numFmtId="0" fontId="55" fillId="0" borderId="111" xfId="0" applyFont="1" applyBorder="1" applyAlignment="1">
      <alignment vertical="center" wrapText="1"/>
    </xf>
    <xf numFmtId="0" fontId="25" fillId="0" borderId="101" xfId="0" applyFont="1" applyBorder="1" applyAlignment="1">
      <alignment vertical="center" wrapText="1"/>
    </xf>
    <xf numFmtId="0" fontId="19" fillId="0" borderId="0" xfId="0" applyFont="1" applyAlignment="1">
      <alignment horizontal="center" vertical="center" wrapText="1"/>
    </xf>
    <xf numFmtId="0" fontId="15" fillId="5" borderId="6" xfId="0" applyFont="1" applyFill="1" applyBorder="1" applyAlignment="1">
      <alignment horizontal="center" vertical="center"/>
    </xf>
    <xf numFmtId="0" fontId="15" fillId="0" borderId="0" xfId="0" applyFont="1" applyAlignment="1">
      <alignment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27" fillId="0" borderId="0" xfId="0" applyFont="1" applyAlignment="1">
      <alignment horizontal="center" vertical="center"/>
    </xf>
    <xf numFmtId="0" fontId="42" fillId="0" borderId="0" xfId="2" applyFont="1" applyAlignment="1">
      <alignment horizontal="left" vertical="center" wrapText="1"/>
    </xf>
    <xf numFmtId="0" fontId="42" fillId="0" borderId="0" xfId="2" applyFont="1" applyAlignment="1">
      <alignment horizontal="left" vertical="center"/>
    </xf>
    <xf numFmtId="0" fontId="49" fillId="0" borderId="0" xfId="2" applyFont="1" applyAlignment="1">
      <alignment horizontal="left" vertical="center" wrapText="1"/>
    </xf>
    <xf numFmtId="0" fontId="47" fillId="0" borderId="0" xfId="2" applyFont="1" applyAlignment="1">
      <alignment horizontal="center" vertical="center"/>
    </xf>
    <xf numFmtId="0" fontId="48" fillId="0" borderId="0" xfId="2" applyFont="1" applyAlignment="1">
      <alignment horizontal="center"/>
    </xf>
    <xf numFmtId="0" fontId="49" fillId="0" borderId="0" xfId="2" applyFont="1" applyAlignment="1">
      <alignment horizontal="left"/>
    </xf>
    <xf numFmtId="0" fontId="49" fillId="0" borderId="0" xfId="2" applyFont="1" applyAlignment="1">
      <alignment horizontal="left" vertical="center"/>
    </xf>
    <xf numFmtId="0" fontId="25" fillId="26" borderId="87" xfId="0" applyFont="1" applyFill="1" applyBorder="1" applyAlignment="1">
      <alignment horizontal="left" vertical="center" wrapText="1"/>
    </xf>
    <xf numFmtId="0" fontId="15" fillId="3" borderId="93" xfId="0" applyFont="1" applyFill="1" applyBorder="1" applyAlignment="1">
      <alignment horizontal="center" vertical="center" wrapText="1"/>
    </xf>
    <xf numFmtId="0" fontId="15" fillId="3" borderId="0" xfId="0" applyFont="1" applyFill="1" applyAlignment="1">
      <alignment horizontal="center" vertical="center" wrapText="1"/>
    </xf>
    <xf numFmtId="0" fontId="25" fillId="26" borderId="94" xfId="0" applyFont="1" applyFill="1" applyBorder="1" applyAlignment="1">
      <alignment horizontal="left" vertical="center" wrapText="1"/>
    </xf>
    <xf numFmtId="0" fontId="25" fillId="26" borderId="95" xfId="0" applyFont="1" applyFill="1" applyBorder="1" applyAlignment="1">
      <alignment horizontal="left" vertical="center" wrapText="1"/>
    </xf>
    <xf numFmtId="0" fontId="25" fillId="26" borderId="96" xfId="0" applyFont="1" applyFill="1" applyBorder="1" applyAlignment="1">
      <alignment horizontal="left" vertical="center" wrapText="1"/>
    </xf>
    <xf numFmtId="0" fontId="25" fillId="26" borderId="93" xfId="0" applyFont="1" applyFill="1" applyBorder="1" applyAlignment="1">
      <alignment horizontal="left" vertical="center" wrapText="1"/>
    </xf>
    <xf numFmtId="0" fontId="25" fillId="26" borderId="0" xfId="0" applyFont="1" applyFill="1" applyAlignment="1">
      <alignment horizontal="left" vertical="center" wrapText="1"/>
    </xf>
    <xf numFmtId="0" fontId="50" fillId="0" borderId="0" xfId="2" applyFont="1" applyAlignment="1">
      <alignment horizontal="left" vertical="center" wrapText="1"/>
    </xf>
    <xf numFmtId="0" fontId="50" fillId="0" borderId="0" xfId="2" applyFont="1" applyAlignment="1">
      <alignment horizontal="left" vertical="center"/>
    </xf>
    <xf numFmtId="0" fontId="52" fillId="0" borderId="0" xfId="2" applyFont="1" applyAlignment="1">
      <alignment horizontal="left" vertical="center" wrapText="1"/>
    </xf>
    <xf numFmtId="0" fontId="52" fillId="0" borderId="0" xfId="2" applyFont="1" applyAlignment="1">
      <alignment horizontal="left"/>
    </xf>
    <xf numFmtId="0" fontId="52" fillId="0" borderId="0" xfId="2" applyFont="1" applyAlignment="1">
      <alignment horizontal="left" vertical="center"/>
    </xf>
    <xf numFmtId="0" fontId="25" fillId="31" borderId="101" xfId="0" applyFont="1" applyFill="1" applyBorder="1" applyAlignment="1">
      <alignment horizontal="left" vertical="center" wrapText="1"/>
    </xf>
    <xf numFmtId="0" fontId="18" fillId="30" borderId="101" xfId="0" applyFont="1" applyFill="1" applyBorder="1" applyAlignment="1">
      <alignment horizontal="center" vertical="center" wrapText="1"/>
    </xf>
    <xf numFmtId="0" fontId="22" fillId="32" borderId="97" xfId="0" applyFont="1" applyFill="1" applyBorder="1" applyAlignment="1">
      <alignment horizontal="center" vertical="center" wrapText="1"/>
    </xf>
    <xf numFmtId="0" fontId="22" fillId="32" borderId="98" xfId="0" applyFont="1" applyFill="1" applyBorder="1" applyAlignment="1">
      <alignment horizontal="center" vertical="center" wrapText="1"/>
    </xf>
    <xf numFmtId="0" fontId="22" fillId="32" borderId="0" xfId="0" applyFont="1" applyFill="1" applyAlignment="1">
      <alignment horizontal="center" vertical="center" wrapText="1"/>
    </xf>
    <xf numFmtId="0" fontId="25" fillId="27" borderId="86" xfId="0" applyFont="1" applyFill="1" applyBorder="1" applyAlignment="1">
      <alignment horizontal="left" vertical="center" wrapText="1"/>
    </xf>
    <xf numFmtId="0" fontId="18" fillId="33" borderId="91" xfId="0" applyFont="1" applyFill="1" applyBorder="1" applyAlignment="1">
      <alignment horizontal="center" vertical="center" wrapText="1"/>
    </xf>
    <xf numFmtId="0" fontId="25" fillId="34" borderId="91" xfId="0" applyFont="1" applyFill="1" applyBorder="1" applyAlignment="1">
      <alignment horizontal="left" vertical="center" wrapText="1"/>
    </xf>
    <xf numFmtId="0" fontId="18" fillId="35" borderId="102" xfId="0" applyFont="1" applyFill="1" applyBorder="1" applyAlignment="1">
      <alignment horizontal="center" vertical="center" wrapText="1"/>
    </xf>
    <xf numFmtId="0" fontId="25" fillId="36" borderId="102" xfId="0" applyFont="1" applyFill="1" applyBorder="1" applyAlignment="1">
      <alignment horizontal="left" vertical="center" wrapText="1"/>
    </xf>
    <xf numFmtId="0" fontId="33" fillId="5" borderId="9" xfId="0" applyFont="1" applyFill="1" applyBorder="1" applyAlignment="1">
      <alignment horizontal="right" vertical="center" wrapText="1"/>
    </xf>
    <xf numFmtId="0" fontId="33" fillId="5" borderId="11" xfId="0" applyFont="1" applyFill="1" applyBorder="1" applyAlignment="1">
      <alignment horizontal="right" vertical="center" wrapText="1"/>
    </xf>
    <xf numFmtId="0" fontId="33" fillId="5" borderId="8" xfId="0" applyFont="1" applyFill="1" applyBorder="1" applyAlignment="1">
      <alignment horizontal="right" vertical="center" wrapText="1"/>
    </xf>
    <xf numFmtId="0" fontId="28" fillId="13" borderId="16" xfId="0" applyFont="1" applyFill="1" applyBorder="1" applyAlignment="1">
      <alignment horizontal="right" vertical="center"/>
    </xf>
    <xf numFmtId="0" fontId="28" fillId="13" borderId="17" xfId="0" applyFont="1" applyFill="1" applyBorder="1" applyAlignment="1">
      <alignment horizontal="right" vertical="center"/>
    </xf>
    <xf numFmtId="0" fontId="28" fillId="13" borderId="18" xfId="0" applyFont="1" applyFill="1" applyBorder="1" applyAlignment="1">
      <alignment horizontal="right" vertical="center"/>
    </xf>
    <xf numFmtId="0" fontId="31" fillId="8" borderId="14" xfId="0" applyFont="1" applyFill="1" applyBorder="1" applyAlignment="1">
      <alignment horizontal="center" vertical="center"/>
    </xf>
    <xf numFmtId="0" fontId="31" fillId="8" borderId="15" xfId="0" applyFont="1" applyFill="1" applyBorder="1" applyAlignment="1">
      <alignment horizontal="center" vertical="center"/>
    </xf>
    <xf numFmtId="0" fontId="31" fillId="8" borderId="13" xfId="0" applyFont="1" applyFill="1" applyBorder="1" applyAlignment="1">
      <alignment horizontal="center" vertical="center"/>
    </xf>
    <xf numFmtId="0" fontId="31" fillId="8" borderId="12" xfId="0" applyFont="1" applyFill="1" applyBorder="1" applyAlignment="1">
      <alignment horizontal="center" vertical="center"/>
    </xf>
    <xf numFmtId="0" fontId="32" fillId="5" borderId="9" xfId="0" applyFont="1" applyFill="1" applyBorder="1" applyAlignment="1">
      <alignment horizontal="left" vertical="center" wrapText="1"/>
    </xf>
    <xf numFmtId="0" fontId="32" fillId="5" borderId="11" xfId="0" applyFont="1" applyFill="1" applyBorder="1" applyAlignment="1">
      <alignment horizontal="left" vertical="center" wrapText="1"/>
    </xf>
    <xf numFmtId="0" fontId="32" fillId="5" borderId="8" xfId="0" applyFont="1" applyFill="1" applyBorder="1" applyAlignment="1">
      <alignment horizontal="left" vertical="center" wrapText="1"/>
    </xf>
    <xf numFmtId="0" fontId="28" fillId="0" borderId="0" xfId="0" applyFont="1" applyAlignment="1">
      <alignment horizontal="center" vertical="center"/>
    </xf>
    <xf numFmtId="0" fontId="28" fillId="12" borderId="0" xfId="0" applyFont="1" applyFill="1" applyAlignment="1">
      <alignment horizontal="center" vertical="center"/>
    </xf>
    <xf numFmtId="0" fontId="28" fillId="12" borderId="10" xfId="0" applyFont="1" applyFill="1" applyBorder="1" applyAlignment="1">
      <alignment horizontal="center" vertical="center"/>
    </xf>
    <xf numFmtId="0" fontId="16" fillId="8" borderId="16" xfId="0" applyFont="1" applyFill="1" applyBorder="1" applyAlignment="1">
      <alignment horizontal="center" vertical="center"/>
    </xf>
    <xf numFmtId="0" fontId="16" fillId="8" borderId="17" xfId="0" applyFont="1" applyFill="1" applyBorder="1" applyAlignment="1">
      <alignment horizontal="center" vertical="center"/>
    </xf>
    <xf numFmtId="0" fontId="16" fillId="8" borderId="18" xfId="0" applyFont="1" applyFill="1" applyBorder="1" applyAlignment="1">
      <alignment horizontal="center" vertical="center"/>
    </xf>
    <xf numFmtId="0" fontId="28" fillId="8" borderId="0" xfId="0" applyFont="1" applyFill="1" applyAlignment="1">
      <alignment horizontal="center" vertical="center"/>
    </xf>
    <xf numFmtId="0" fontId="28" fillId="8" borderId="19" xfId="0" applyFont="1" applyFill="1" applyBorder="1" applyAlignment="1">
      <alignment horizontal="center" vertical="center"/>
    </xf>
    <xf numFmtId="0" fontId="28" fillId="8" borderId="20" xfId="0" applyFont="1" applyFill="1" applyBorder="1" applyAlignment="1">
      <alignment horizontal="center" vertical="center"/>
    </xf>
    <xf numFmtId="0" fontId="28" fillId="8" borderId="21" xfId="0" applyFont="1" applyFill="1" applyBorder="1" applyAlignment="1">
      <alignment horizontal="center" vertical="center"/>
    </xf>
    <xf numFmtId="0" fontId="32" fillId="11" borderId="7" xfId="0" applyFont="1" applyFill="1" applyBorder="1" applyAlignment="1">
      <alignment horizontal="left" vertical="center" wrapText="1"/>
    </xf>
    <xf numFmtId="0" fontId="34" fillId="14" borderId="16" xfId="0" applyFont="1" applyFill="1" applyBorder="1" applyAlignment="1">
      <alignment horizontal="left" vertical="center" wrapText="1"/>
    </xf>
    <xf numFmtId="0" fontId="34" fillId="14" borderId="17" xfId="0" applyFont="1" applyFill="1" applyBorder="1" applyAlignment="1">
      <alignment horizontal="left" vertical="center" wrapText="1"/>
    </xf>
    <xf numFmtId="0" fontId="34" fillId="14" borderId="18" xfId="0" applyFont="1" applyFill="1" applyBorder="1" applyAlignment="1">
      <alignment horizontal="left" vertical="center" wrapText="1"/>
    </xf>
    <xf numFmtId="0" fontId="33" fillId="11" borderId="9" xfId="0" applyFont="1" applyFill="1" applyBorder="1" applyAlignment="1">
      <alignment horizontal="right" vertical="center" wrapText="1"/>
    </xf>
    <xf numFmtId="0" fontId="18" fillId="0" borderId="11" xfId="0" applyFont="1" applyBorder="1" applyAlignment="1">
      <alignment horizontal="right" vertical="center" wrapText="1"/>
    </xf>
    <xf numFmtId="0" fontId="18" fillId="0" borderId="8" xfId="0" applyFont="1" applyBorder="1" applyAlignment="1">
      <alignment horizontal="right" vertical="center" wrapText="1"/>
    </xf>
    <xf numFmtId="0" fontId="8" fillId="15" borderId="3" xfId="0" applyFont="1" applyFill="1" applyBorder="1" applyAlignment="1">
      <alignment horizontal="center" vertical="center" wrapText="1"/>
    </xf>
    <xf numFmtId="0" fontId="8" fillId="15" borderId="4" xfId="0" applyFont="1" applyFill="1" applyBorder="1" applyAlignment="1">
      <alignment horizontal="center" vertical="center" wrapText="1"/>
    </xf>
    <xf numFmtId="0" fontId="8" fillId="15" borderId="5" xfId="0" applyFont="1" applyFill="1" applyBorder="1" applyAlignment="1">
      <alignment horizontal="center" vertical="center" wrapText="1"/>
    </xf>
    <xf numFmtId="0" fontId="52" fillId="0" borderId="0" xfId="2" applyFont="1" applyAlignment="1">
      <alignment horizontal="center" vertical="center"/>
    </xf>
    <xf numFmtId="0" fontId="12" fillId="16" borderId="81" xfId="0" applyFont="1" applyFill="1" applyBorder="1" applyAlignment="1">
      <alignment horizontal="center" vertical="center" textRotation="45" wrapText="1"/>
    </xf>
    <xf numFmtId="0" fontId="12" fillId="16" borderId="82" xfId="0" applyFont="1" applyFill="1" applyBorder="1" applyAlignment="1">
      <alignment horizontal="center" vertical="center" textRotation="45" wrapText="1"/>
    </xf>
    <xf numFmtId="0" fontId="12" fillId="16" borderId="83" xfId="0" applyFont="1" applyFill="1" applyBorder="1" applyAlignment="1">
      <alignment horizontal="center" vertical="center" textRotation="45" wrapText="1"/>
    </xf>
    <xf numFmtId="0" fontId="13" fillId="19" borderId="64" xfId="0" applyFont="1" applyFill="1" applyBorder="1" applyAlignment="1">
      <alignment vertical="center"/>
    </xf>
    <xf numFmtId="0" fontId="13" fillId="19" borderId="65" xfId="0" applyFont="1" applyFill="1" applyBorder="1" applyAlignment="1">
      <alignment vertical="center"/>
    </xf>
    <xf numFmtId="0" fontId="0" fillId="0" borderId="66" xfId="0" applyBorder="1" applyAlignment="1">
      <alignment vertical="center"/>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4" fillId="24" borderId="70" xfId="0" applyFont="1" applyFill="1" applyBorder="1" applyAlignment="1">
      <alignment horizontal="center" vertical="center" wrapText="1"/>
    </xf>
    <xf numFmtId="0" fontId="4" fillId="24" borderId="71" xfId="0" applyFont="1" applyFill="1" applyBorder="1" applyAlignment="1">
      <alignment horizontal="center" vertical="center" wrapText="1"/>
    </xf>
    <xf numFmtId="0" fontId="4" fillId="24" borderId="72" xfId="0" applyFont="1" applyFill="1" applyBorder="1" applyAlignment="1">
      <alignment horizontal="center" vertical="center" wrapText="1"/>
    </xf>
    <xf numFmtId="0" fontId="12" fillId="25" borderId="73" xfId="0" applyFont="1" applyFill="1" applyBorder="1" applyAlignment="1">
      <alignment horizontal="center" vertical="center" wrapText="1"/>
    </xf>
    <xf numFmtId="0" fontId="0" fillId="25" borderId="74" xfId="0" applyFill="1" applyBorder="1" applyAlignment="1">
      <alignment horizontal="center" vertical="center" wrapText="1"/>
    </xf>
    <xf numFmtId="0" fontId="0" fillId="25" borderId="78" xfId="0" applyFill="1" applyBorder="1" applyAlignment="1">
      <alignment horizontal="center" vertical="center" wrapText="1"/>
    </xf>
    <xf numFmtId="0" fontId="0" fillId="25" borderId="79" xfId="0" applyFill="1" applyBorder="1" applyAlignment="1">
      <alignment horizontal="center" vertical="center" wrapText="1"/>
    </xf>
    <xf numFmtId="0" fontId="12" fillId="12" borderId="75" xfId="0" applyFont="1" applyFill="1" applyBorder="1" applyAlignment="1">
      <alignment horizontal="center" vertical="center" wrapText="1"/>
    </xf>
    <xf numFmtId="0" fontId="12" fillId="12" borderId="76" xfId="0" applyFont="1" applyFill="1" applyBorder="1" applyAlignment="1">
      <alignment horizontal="center" vertical="center" wrapText="1"/>
    </xf>
    <xf numFmtId="0" fontId="12" fillId="12" borderId="77" xfId="0" applyFont="1" applyFill="1" applyBorder="1" applyAlignment="1">
      <alignment horizontal="center" vertical="center" wrapText="1"/>
    </xf>
    <xf numFmtId="0" fontId="12" fillId="10" borderId="53" xfId="0" applyFont="1" applyFill="1" applyBorder="1" applyAlignment="1">
      <alignment horizontal="center" vertical="center" wrapText="1"/>
    </xf>
    <xf numFmtId="0" fontId="12" fillId="10" borderId="55" xfId="0" applyFont="1" applyFill="1" applyBorder="1" applyAlignment="1">
      <alignment horizontal="center" vertical="center" wrapText="1"/>
    </xf>
    <xf numFmtId="0" fontId="12" fillId="10" borderId="60" xfId="0" applyFont="1" applyFill="1" applyBorder="1" applyAlignment="1">
      <alignment horizontal="center" vertical="center" wrapText="1"/>
    </xf>
    <xf numFmtId="0" fontId="13" fillId="2" borderId="47" xfId="0" applyFont="1" applyFill="1" applyBorder="1" applyAlignment="1">
      <alignment vertical="center"/>
    </xf>
    <xf numFmtId="0" fontId="0" fillId="2" borderId="57" xfId="0" applyFill="1" applyBorder="1" applyAlignment="1">
      <alignment vertical="center"/>
    </xf>
    <xf numFmtId="0" fontId="0" fillId="2" borderId="48" xfId="0" applyFill="1" applyBorder="1" applyAlignment="1">
      <alignment vertical="center"/>
    </xf>
    <xf numFmtId="0" fontId="13" fillId="23" borderId="58" xfId="0" applyFont="1" applyFill="1" applyBorder="1" applyAlignment="1">
      <alignment vertical="center"/>
    </xf>
    <xf numFmtId="0" fontId="13" fillId="23" borderId="0" xfId="0" applyFont="1" applyFill="1" applyAlignment="1">
      <alignment vertical="center"/>
    </xf>
    <xf numFmtId="0" fontId="0" fillId="0" borderId="59" xfId="0" applyBorder="1" applyAlignment="1">
      <alignment vertical="center"/>
    </xf>
    <xf numFmtId="0" fontId="13" fillId="5" borderId="58" xfId="0" applyFont="1" applyFill="1" applyBorder="1" applyAlignment="1">
      <alignment vertical="center"/>
    </xf>
    <xf numFmtId="0" fontId="13" fillId="5" borderId="0" xfId="0" applyFont="1" applyFill="1" applyAlignment="1">
      <alignment vertical="center"/>
    </xf>
    <xf numFmtId="0" fontId="13" fillId="22" borderId="58" xfId="0" applyFont="1" applyFill="1" applyBorder="1" applyAlignment="1">
      <alignment vertical="center"/>
    </xf>
    <xf numFmtId="0" fontId="0" fillId="22" borderId="0" xfId="0" applyFill="1" applyAlignment="1">
      <alignment vertical="center"/>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0" fontId="13" fillId="0" borderId="43" xfId="0" applyFont="1"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4" fillId="29" borderId="44" xfId="0" applyFont="1" applyFill="1" applyBorder="1" applyAlignment="1">
      <alignment horizontal="center" vertical="center" wrapText="1"/>
    </xf>
    <xf numFmtId="0" fontId="4" fillId="29" borderId="45" xfId="0" applyFont="1" applyFill="1" applyBorder="1" applyAlignment="1">
      <alignment horizontal="center" vertical="center" wrapText="1"/>
    </xf>
    <xf numFmtId="0" fontId="4" fillId="29" borderId="46" xfId="0" applyFont="1" applyFill="1" applyBorder="1" applyAlignment="1">
      <alignment horizontal="center" vertical="center" wrapText="1"/>
    </xf>
    <xf numFmtId="0" fontId="4" fillId="12" borderId="47" xfId="0" applyFont="1" applyFill="1" applyBorder="1" applyAlignment="1">
      <alignment horizontal="center" vertical="center" wrapText="1"/>
    </xf>
    <xf numFmtId="0" fontId="4" fillId="12" borderId="48"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12" fillId="10" borderId="49"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50" xfId="0" applyFont="1" applyFill="1" applyBorder="1" applyAlignment="1">
      <alignment horizontal="center" vertical="center" wrapText="1"/>
    </xf>
    <xf numFmtId="0" fontId="4" fillId="16" borderId="22" xfId="0" applyFont="1" applyFill="1" applyBorder="1" applyAlignment="1">
      <alignment horizontal="center" vertical="center" wrapText="1"/>
    </xf>
    <xf numFmtId="0" fontId="4" fillId="16" borderId="23" xfId="0" applyFont="1" applyFill="1" applyBorder="1" applyAlignment="1">
      <alignment horizontal="center" vertical="center" wrapText="1"/>
    </xf>
    <xf numFmtId="0" fontId="4" fillId="16" borderId="24" xfId="0" applyFont="1" applyFill="1" applyBorder="1" applyAlignment="1">
      <alignment horizontal="center" vertical="center" wrapText="1"/>
    </xf>
    <xf numFmtId="0" fontId="4" fillId="16" borderId="22" xfId="0" applyFont="1" applyFill="1" applyBorder="1" applyAlignment="1">
      <alignment horizontal="center" vertical="center"/>
    </xf>
    <xf numFmtId="0" fontId="4" fillId="16" borderId="23" xfId="0" applyFont="1" applyFill="1" applyBorder="1" applyAlignment="1">
      <alignment horizontal="center" vertical="center"/>
    </xf>
    <xf numFmtId="0" fontId="4" fillId="16" borderId="24" xfId="0" applyFont="1" applyFill="1" applyBorder="1" applyAlignment="1">
      <alignment horizontal="center" vertical="center"/>
    </xf>
    <xf numFmtId="0" fontId="12" fillId="17" borderId="25" xfId="0"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26" xfId="0" applyFont="1" applyFill="1" applyBorder="1" applyAlignment="1">
      <alignment horizontal="center" vertical="center" wrapText="1"/>
    </xf>
    <xf numFmtId="0" fontId="12" fillId="17" borderId="27" xfId="0" applyFont="1" applyFill="1" applyBorder="1" applyAlignment="1">
      <alignment horizontal="center" vertical="center" wrapText="1"/>
    </xf>
    <xf numFmtId="0" fontId="12" fillId="17" borderId="34" xfId="0" applyFont="1" applyFill="1" applyBorder="1" applyAlignment="1">
      <alignment horizontal="center" vertical="center" wrapText="1"/>
    </xf>
    <xf numFmtId="0" fontId="13" fillId="2" borderId="29" xfId="0" applyFont="1" applyFill="1" applyBorder="1" applyAlignment="1">
      <alignment vertical="center"/>
    </xf>
    <xf numFmtId="0" fontId="13" fillId="2" borderId="30" xfId="0" applyFont="1" applyFill="1" applyBorder="1" applyAlignment="1">
      <alignment vertical="center"/>
    </xf>
    <xf numFmtId="0" fontId="13" fillId="2" borderId="31" xfId="0" applyFont="1" applyFill="1" applyBorder="1" applyAlignment="1">
      <alignment vertical="center"/>
    </xf>
    <xf numFmtId="0" fontId="13" fillId="20" borderId="32" xfId="0" applyFont="1" applyFill="1" applyBorder="1" applyAlignment="1">
      <alignment vertical="center"/>
    </xf>
    <xf numFmtId="0" fontId="13" fillId="20" borderId="0" xfId="0" applyFont="1" applyFill="1" applyAlignment="1">
      <alignment vertical="center"/>
    </xf>
    <xf numFmtId="0" fontId="13" fillId="20" borderId="33" xfId="0" applyFont="1" applyFill="1" applyBorder="1" applyAlignment="1">
      <alignment vertical="center"/>
    </xf>
    <xf numFmtId="0" fontId="13" fillId="5" borderId="32" xfId="0" applyFont="1" applyFill="1" applyBorder="1" applyAlignment="1">
      <alignment vertical="center"/>
    </xf>
    <xf numFmtId="0" fontId="13" fillId="5" borderId="33" xfId="0" applyFont="1" applyFill="1" applyBorder="1" applyAlignment="1">
      <alignment vertical="center"/>
    </xf>
    <xf numFmtId="0" fontId="13" fillId="22" borderId="32" xfId="0" applyFont="1" applyFill="1" applyBorder="1" applyAlignment="1">
      <alignment vertical="center"/>
    </xf>
    <xf numFmtId="0" fontId="13" fillId="22" borderId="0" xfId="0" applyFont="1" applyFill="1" applyAlignment="1">
      <alignment vertical="center"/>
    </xf>
    <xf numFmtId="0" fontId="13" fillId="22" borderId="33" xfId="0" applyFont="1" applyFill="1" applyBorder="1" applyAlignment="1">
      <alignment vertical="center"/>
    </xf>
    <xf numFmtId="0" fontId="13" fillId="19" borderId="37" xfId="0" applyFont="1" applyFill="1" applyBorder="1" applyAlignment="1">
      <alignment vertical="center"/>
    </xf>
    <xf numFmtId="0" fontId="13" fillId="19" borderId="38" xfId="0" applyFont="1" applyFill="1" applyBorder="1" applyAlignment="1">
      <alignment vertical="center"/>
    </xf>
    <xf numFmtId="0" fontId="0" fillId="19" borderId="39" xfId="0" applyFill="1" applyBorder="1" applyAlignment="1">
      <alignment vertical="center"/>
    </xf>
  </cellXfs>
  <cellStyles count="3">
    <cellStyle name="Hyperlink" xfId="1" builtinId="8"/>
    <cellStyle name="Normal" xfId="0" builtinId="0"/>
    <cellStyle name="Normal 2" xfId="2" xr:uid="{B3E38CA7-E146-480B-BD40-1CC24DB085AB}"/>
  </cellStyles>
  <dxfs count="254">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theme="0" tint="-0.34998626667073579"/>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theme="0" tint="-0.34998626667073579"/>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theme="0" tint="-0.34998626667073579"/>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theme="0" tint="-0.34998626667073579"/>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ill>
        <patternFill>
          <bgColor rgb="FF92D050"/>
        </patternFill>
      </fill>
    </dxf>
    <dxf>
      <fill>
        <patternFill>
          <bgColor rgb="FFFFFF00"/>
        </patternFill>
      </fill>
    </dxf>
    <dxf>
      <font>
        <color theme="0"/>
      </font>
      <fill>
        <patternFill>
          <bgColor rgb="FFFF0000"/>
        </patternFill>
      </fill>
    </dxf>
    <dxf>
      <fill>
        <patternFill>
          <bgColor theme="0" tint="-0.34998626667073579"/>
        </patternFill>
      </fill>
    </dxf>
    <dxf>
      <fill>
        <patternFill>
          <bgColor rgb="FFFFFF00"/>
        </patternFill>
      </fill>
    </dxf>
    <dxf>
      <font>
        <color theme="0"/>
      </font>
      <fill>
        <patternFill>
          <bgColor rgb="FFFF0000"/>
        </patternFill>
      </fill>
    </dxf>
    <dxf>
      <fill>
        <patternFill>
          <bgColor rgb="FF92D050"/>
        </patternFill>
      </fill>
    </dxf>
    <dxf>
      <fill>
        <patternFill>
          <bgColor rgb="FF92D050"/>
        </patternFill>
      </fill>
    </dxf>
    <dxf>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ont>
        <color auto="1"/>
      </font>
      <fill>
        <patternFill>
          <bgColor rgb="FF99CCFF"/>
        </patternFill>
      </fill>
    </dxf>
    <dxf>
      <fill>
        <patternFill>
          <bgColor rgb="FFFFFF00"/>
        </patternFill>
      </fill>
    </dxf>
    <dxf>
      <fill>
        <patternFill>
          <bgColor rgb="FFFFC000"/>
        </patternFill>
      </fill>
    </dxf>
    <dxf>
      <font>
        <color theme="0"/>
      </font>
      <fill>
        <patternFill>
          <bgColor rgb="FFFF0000"/>
        </patternFill>
      </fill>
    </dxf>
    <dxf>
      <fill>
        <patternFill>
          <bgColor theme="0" tint="-0.3499862666707357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3499862666707357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6921E"/>
      <color rgb="FF0099D8"/>
      <color rgb="FFFF717C"/>
      <color rgb="FFCC99FF"/>
      <color rgb="FF9933FF"/>
      <color rgb="FF709D40"/>
      <color rgb="FFCCCCFF"/>
      <color rgb="FFA9D08E"/>
      <color rgb="FF99CCFF"/>
      <color rgb="FF0062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venir Next LT Pro" panose="020B0504020202020204" pitchFamily="34" charset="0"/>
              <a:ea typeface="+mn-ea"/>
              <a:cs typeface="+mn-cs"/>
            </a:defRPr>
          </a:pPr>
          <a:endParaRPr lang="en-US"/>
        </a:p>
      </c:txPr>
    </c:title>
    <c:autoTitleDeleted val="0"/>
    <c:plotArea>
      <c:layout/>
      <c:pieChart>
        <c:varyColors val="1"/>
        <c:ser>
          <c:idx val="0"/>
          <c:order val="0"/>
          <c:tx>
            <c:strRef>
              <c:f>'CSF Results'!$G$13</c:f>
              <c:strCache>
                <c:ptCount val="1"/>
                <c:pt idx="0">
                  <c:v>NIST CSF Controls</c:v>
                </c:pt>
              </c:strCache>
            </c:strRef>
          </c:tx>
          <c:dPt>
            <c:idx val="0"/>
            <c:bubble3D val="0"/>
            <c:spPr>
              <a:solidFill>
                <a:srgbClr val="92D050"/>
              </a:solidFill>
              <a:ln w="19050">
                <a:solidFill>
                  <a:schemeClr val="lt1"/>
                </a:solidFill>
              </a:ln>
              <a:effectLst/>
            </c:spPr>
            <c:extLst>
              <c:ext xmlns:c16="http://schemas.microsoft.com/office/drawing/2014/chart" uri="{C3380CC4-5D6E-409C-BE32-E72D297353CC}">
                <c16:uniqueId val="{00000001-CAD9-4AEF-8E38-ED0819C079F7}"/>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CAD9-4AEF-8E38-ED0819C079F7}"/>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CAD9-4AEF-8E38-ED0819C079F7}"/>
              </c:ext>
            </c:extLst>
          </c:dPt>
          <c:dLbls>
            <c:spPr>
              <a:noFill/>
              <a:ln>
                <a:noFill/>
              </a:ln>
              <a:effectLst/>
            </c:spPr>
            <c:txPr>
              <a:bodyPr rot="0" spcFirstLastPara="1" vertOverflow="ellipsis" vert="horz" wrap="square" anchor="ctr" anchorCtr="1"/>
              <a:lstStyle/>
              <a:p>
                <a:pPr>
                  <a:defRPr sz="1800" b="1" i="0" u="none" strike="noStrike" kern="1200" baseline="0">
                    <a:solidFill>
                      <a:schemeClr val="tx1">
                        <a:lumMod val="75000"/>
                        <a:lumOff val="25000"/>
                      </a:schemeClr>
                    </a:solidFill>
                    <a:latin typeface="Avenir Next LT Pro" panose="020B0504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'CSF Results'!$F$14:$F$16</c:f>
              <c:strCache>
                <c:ptCount val="3"/>
                <c:pt idx="0">
                  <c:v>Low</c:v>
                </c:pt>
                <c:pt idx="1">
                  <c:v>Medium</c:v>
                </c:pt>
                <c:pt idx="2">
                  <c:v>High</c:v>
                </c:pt>
              </c:strCache>
            </c:strRef>
          </c:cat>
          <c:val>
            <c:numRef>
              <c:f>'CSF Results'!$G$14:$G$16</c:f>
              <c:numCache>
                <c:formatCode>General</c:formatCode>
                <c:ptCount val="3"/>
                <c:pt idx="0">
                  <c:v>85</c:v>
                </c:pt>
                <c:pt idx="1">
                  <c:v>20</c:v>
                </c:pt>
                <c:pt idx="2">
                  <c:v>0</c:v>
                </c:pt>
              </c:numCache>
            </c:numRef>
          </c:val>
          <c:extLst>
            <c:ext xmlns:c16="http://schemas.microsoft.com/office/drawing/2014/chart" uri="{C3380CC4-5D6E-409C-BE32-E72D297353CC}">
              <c16:uniqueId val="{00000006-CAD9-4AEF-8E38-ED0819C079F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venir Next LT Pro"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rgbClr val="00B0F0"/>
      </a:solidFill>
      <a:round/>
    </a:ln>
    <a:effectLst/>
  </c:spPr>
  <c:txPr>
    <a:bodyPr/>
    <a:lstStyle/>
    <a:p>
      <a:pPr>
        <a:defRPr>
          <a:latin typeface="Avenir Next LT Pro" panose="020B05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PROTECT</a:t>
            </a:r>
          </a:p>
        </c:rich>
      </c:tx>
      <c:overlay val="0"/>
      <c:spPr>
        <a:noFill/>
        <a:ln>
          <a:noFill/>
        </a:ln>
        <a:effectLst/>
      </c:spPr>
    </c:title>
    <c:autoTitleDeleted val="0"/>
    <c:plotArea>
      <c:layout/>
      <c:radarChart>
        <c:radarStyle val="marker"/>
        <c:varyColors val="1"/>
        <c:ser>
          <c:idx val="0"/>
          <c:order val="0"/>
          <c:spPr>
            <a:ln w="19050" cap="rnd" cmpd="sng" algn="ctr">
              <a:solidFill>
                <a:srgbClr val="F6921E"/>
              </a:solidFill>
              <a:prstDash val="solid"/>
              <a:round/>
            </a:ln>
            <a:effectLst/>
          </c:spPr>
          <c:marker>
            <c:symbol val="none"/>
          </c:marker>
          <c:cat>
            <c:strRef>
              <c:f>'Protect-Score'!$C$43:$C$87</c:f>
              <c:strCache>
                <c:ptCount val="44"/>
                <c:pt idx="0">
                  <c:v>PR.AC-1</c:v>
                </c:pt>
                <c:pt idx="1">
                  <c:v>PR.AC-2</c:v>
                </c:pt>
                <c:pt idx="2">
                  <c:v>PR.AC-3</c:v>
                </c:pt>
                <c:pt idx="3">
                  <c:v>PR.AC-4</c:v>
                </c:pt>
                <c:pt idx="4">
                  <c:v>PR.AC-5</c:v>
                </c:pt>
                <c:pt idx="5">
                  <c:v>PR.AC-6</c:v>
                </c:pt>
                <c:pt idx="6">
                  <c:v>PR.AC-7</c:v>
                </c:pt>
                <c:pt idx="8">
                  <c:v>PR.AT-1</c:v>
                </c:pt>
                <c:pt idx="9">
                  <c:v>PR.AT-2</c:v>
                </c:pt>
                <c:pt idx="10">
                  <c:v>PR.AT-3</c:v>
                </c:pt>
                <c:pt idx="11">
                  <c:v>PR.AT-4</c:v>
                </c:pt>
                <c:pt idx="12">
                  <c:v>PR.AT-5</c:v>
                </c:pt>
                <c:pt idx="14">
                  <c:v>PR-DS.1</c:v>
                </c:pt>
                <c:pt idx="15">
                  <c:v>PR-DS.2</c:v>
                </c:pt>
                <c:pt idx="16">
                  <c:v>PR-DS.3</c:v>
                </c:pt>
                <c:pt idx="17">
                  <c:v>PR-DS.4</c:v>
                </c:pt>
                <c:pt idx="18">
                  <c:v>PR-DS.5</c:v>
                </c:pt>
                <c:pt idx="19">
                  <c:v>PR-DS.6</c:v>
                </c:pt>
                <c:pt idx="20">
                  <c:v>PR-DS.7</c:v>
                </c:pt>
                <c:pt idx="21">
                  <c:v>PR-DS.8</c:v>
                </c:pt>
                <c:pt idx="23">
                  <c:v>PR.IP-1</c:v>
                </c:pt>
                <c:pt idx="24">
                  <c:v>PR.IP-2</c:v>
                </c:pt>
                <c:pt idx="25">
                  <c:v>PR.IP-3</c:v>
                </c:pt>
                <c:pt idx="26">
                  <c:v>PR.IP-4</c:v>
                </c:pt>
                <c:pt idx="27">
                  <c:v>PR.IP-5</c:v>
                </c:pt>
                <c:pt idx="28">
                  <c:v>PR.IP-6</c:v>
                </c:pt>
                <c:pt idx="29">
                  <c:v>PR.IP-7</c:v>
                </c:pt>
                <c:pt idx="30">
                  <c:v>PR.IP-8</c:v>
                </c:pt>
                <c:pt idx="31">
                  <c:v>PR.IP-9</c:v>
                </c:pt>
                <c:pt idx="32">
                  <c:v>PR.IP-10</c:v>
                </c:pt>
                <c:pt idx="33">
                  <c:v>PR.IP-11</c:v>
                </c:pt>
                <c:pt idx="34">
                  <c:v>PR.IP-12</c:v>
                </c:pt>
                <c:pt idx="36">
                  <c:v>PR.MA-1</c:v>
                </c:pt>
                <c:pt idx="37">
                  <c:v>PR.MA-2</c:v>
                </c:pt>
                <c:pt idx="39">
                  <c:v>PR.PT-1</c:v>
                </c:pt>
                <c:pt idx="40">
                  <c:v>PR.PT-2</c:v>
                </c:pt>
                <c:pt idx="41">
                  <c:v>PR.PT-3</c:v>
                </c:pt>
                <c:pt idx="42">
                  <c:v>PR.PT-4</c:v>
                </c:pt>
                <c:pt idx="43">
                  <c:v>PR.PT-5</c:v>
                </c:pt>
              </c:strCache>
            </c:strRef>
          </c:cat>
          <c:val>
            <c:numRef>
              <c:f>'Protect-Score'!$D$43:$D$87</c:f>
              <c:numCache>
                <c:formatCode>General</c:formatCode>
                <c:ptCount val="45"/>
                <c:pt idx="0">
                  <c:v>1</c:v>
                </c:pt>
                <c:pt idx="1">
                  <c:v>2</c:v>
                </c:pt>
                <c:pt idx="2">
                  <c:v>3</c:v>
                </c:pt>
                <c:pt idx="3">
                  <c:v>2</c:v>
                </c:pt>
                <c:pt idx="4">
                  <c:v>2</c:v>
                </c:pt>
                <c:pt idx="5">
                  <c:v>3</c:v>
                </c:pt>
                <c:pt idx="6">
                  <c:v>3</c:v>
                </c:pt>
                <c:pt idx="7">
                  <c:v>0</c:v>
                </c:pt>
                <c:pt idx="8">
                  <c:v>3</c:v>
                </c:pt>
                <c:pt idx="9">
                  <c:v>2</c:v>
                </c:pt>
                <c:pt idx="10">
                  <c:v>2</c:v>
                </c:pt>
                <c:pt idx="11">
                  <c:v>2</c:v>
                </c:pt>
                <c:pt idx="12">
                  <c:v>2</c:v>
                </c:pt>
                <c:pt idx="13">
                  <c:v>0</c:v>
                </c:pt>
                <c:pt idx="14">
                  <c:v>1</c:v>
                </c:pt>
                <c:pt idx="15">
                  <c:v>3</c:v>
                </c:pt>
                <c:pt idx="16">
                  <c:v>2</c:v>
                </c:pt>
                <c:pt idx="17">
                  <c:v>2</c:v>
                </c:pt>
                <c:pt idx="18">
                  <c:v>1</c:v>
                </c:pt>
                <c:pt idx="19">
                  <c:v>1</c:v>
                </c:pt>
                <c:pt idx="20">
                  <c:v>2</c:v>
                </c:pt>
                <c:pt idx="21">
                  <c:v>1</c:v>
                </c:pt>
                <c:pt idx="22">
                  <c:v>0</c:v>
                </c:pt>
                <c:pt idx="23">
                  <c:v>1</c:v>
                </c:pt>
                <c:pt idx="24">
                  <c:v>2</c:v>
                </c:pt>
                <c:pt idx="25">
                  <c:v>2</c:v>
                </c:pt>
                <c:pt idx="26">
                  <c:v>1</c:v>
                </c:pt>
                <c:pt idx="27">
                  <c:v>1</c:v>
                </c:pt>
                <c:pt idx="28">
                  <c:v>1</c:v>
                </c:pt>
                <c:pt idx="29">
                  <c:v>1</c:v>
                </c:pt>
                <c:pt idx="30">
                  <c:v>3</c:v>
                </c:pt>
                <c:pt idx="31">
                  <c:v>2</c:v>
                </c:pt>
                <c:pt idx="32">
                  <c:v>2</c:v>
                </c:pt>
                <c:pt idx="33">
                  <c:v>1</c:v>
                </c:pt>
                <c:pt idx="34">
                  <c:v>1</c:v>
                </c:pt>
                <c:pt idx="35">
                  <c:v>0</c:v>
                </c:pt>
                <c:pt idx="36">
                  <c:v>2</c:v>
                </c:pt>
                <c:pt idx="37">
                  <c:v>2</c:v>
                </c:pt>
                <c:pt idx="38">
                  <c:v>0</c:v>
                </c:pt>
                <c:pt idx="39">
                  <c:v>2</c:v>
                </c:pt>
                <c:pt idx="40">
                  <c:v>1</c:v>
                </c:pt>
                <c:pt idx="41">
                  <c:v>1</c:v>
                </c:pt>
                <c:pt idx="42">
                  <c:v>2</c:v>
                </c:pt>
                <c:pt idx="43">
                  <c:v>2</c:v>
                </c:pt>
              </c:numCache>
            </c:numRef>
          </c:val>
          <c:extLst>
            <c:ext xmlns:c16="http://schemas.microsoft.com/office/drawing/2014/chart" uri="{C3380CC4-5D6E-409C-BE32-E72D297353CC}">
              <c16:uniqueId val="{00000000-D282-4CDC-96AE-242760C970A4}"/>
            </c:ext>
          </c:extLst>
        </c:ser>
        <c:ser>
          <c:idx val="1"/>
          <c:order val="1"/>
          <c:spPr>
            <a:ln w="19050" cap="rnd" cmpd="sng" algn="ctr">
              <a:solidFill>
                <a:srgbClr val="0099D8"/>
              </a:solidFill>
              <a:prstDash val="solid"/>
              <a:round/>
            </a:ln>
            <a:effectLst/>
          </c:spPr>
          <c:marker>
            <c:symbol val="none"/>
          </c:marker>
          <c:cat>
            <c:strRef>
              <c:f>'Protect-Score'!$C$43:$C$87</c:f>
              <c:strCache>
                <c:ptCount val="44"/>
                <c:pt idx="0">
                  <c:v>PR.AC-1</c:v>
                </c:pt>
                <c:pt idx="1">
                  <c:v>PR.AC-2</c:v>
                </c:pt>
                <c:pt idx="2">
                  <c:v>PR.AC-3</c:v>
                </c:pt>
                <c:pt idx="3">
                  <c:v>PR.AC-4</c:v>
                </c:pt>
                <c:pt idx="4">
                  <c:v>PR.AC-5</c:v>
                </c:pt>
                <c:pt idx="5">
                  <c:v>PR.AC-6</c:v>
                </c:pt>
                <c:pt idx="6">
                  <c:v>PR.AC-7</c:v>
                </c:pt>
                <c:pt idx="8">
                  <c:v>PR.AT-1</c:v>
                </c:pt>
                <c:pt idx="9">
                  <c:v>PR.AT-2</c:v>
                </c:pt>
                <c:pt idx="10">
                  <c:v>PR.AT-3</c:v>
                </c:pt>
                <c:pt idx="11">
                  <c:v>PR.AT-4</c:v>
                </c:pt>
                <c:pt idx="12">
                  <c:v>PR.AT-5</c:v>
                </c:pt>
                <c:pt idx="14">
                  <c:v>PR-DS.1</c:v>
                </c:pt>
                <c:pt idx="15">
                  <c:v>PR-DS.2</c:v>
                </c:pt>
                <c:pt idx="16">
                  <c:v>PR-DS.3</c:v>
                </c:pt>
                <c:pt idx="17">
                  <c:v>PR-DS.4</c:v>
                </c:pt>
                <c:pt idx="18">
                  <c:v>PR-DS.5</c:v>
                </c:pt>
                <c:pt idx="19">
                  <c:v>PR-DS.6</c:v>
                </c:pt>
                <c:pt idx="20">
                  <c:v>PR-DS.7</c:v>
                </c:pt>
                <c:pt idx="21">
                  <c:v>PR-DS.8</c:v>
                </c:pt>
                <c:pt idx="23">
                  <c:v>PR.IP-1</c:v>
                </c:pt>
                <c:pt idx="24">
                  <c:v>PR.IP-2</c:v>
                </c:pt>
                <c:pt idx="25">
                  <c:v>PR.IP-3</c:v>
                </c:pt>
                <c:pt idx="26">
                  <c:v>PR.IP-4</c:v>
                </c:pt>
                <c:pt idx="27">
                  <c:v>PR.IP-5</c:v>
                </c:pt>
                <c:pt idx="28">
                  <c:v>PR.IP-6</c:v>
                </c:pt>
                <c:pt idx="29">
                  <c:v>PR.IP-7</c:v>
                </c:pt>
                <c:pt idx="30">
                  <c:v>PR.IP-8</c:v>
                </c:pt>
                <c:pt idx="31">
                  <c:v>PR.IP-9</c:v>
                </c:pt>
                <c:pt idx="32">
                  <c:v>PR.IP-10</c:v>
                </c:pt>
                <c:pt idx="33">
                  <c:v>PR.IP-11</c:v>
                </c:pt>
                <c:pt idx="34">
                  <c:v>PR.IP-12</c:v>
                </c:pt>
                <c:pt idx="36">
                  <c:v>PR.MA-1</c:v>
                </c:pt>
                <c:pt idx="37">
                  <c:v>PR.MA-2</c:v>
                </c:pt>
                <c:pt idx="39">
                  <c:v>PR.PT-1</c:v>
                </c:pt>
                <c:pt idx="40">
                  <c:v>PR.PT-2</c:v>
                </c:pt>
                <c:pt idx="41">
                  <c:v>PR.PT-3</c:v>
                </c:pt>
                <c:pt idx="42">
                  <c:v>PR.PT-4</c:v>
                </c:pt>
                <c:pt idx="43">
                  <c:v>PR.PT-5</c:v>
                </c:pt>
              </c:strCache>
            </c:strRef>
          </c:cat>
          <c:val>
            <c:numRef>
              <c:f>'Protect-Score'!$E$43:$E$87</c:f>
              <c:numCache>
                <c:formatCode>General</c:formatCode>
                <c:ptCount val="45"/>
                <c:pt idx="0">
                  <c:v>3</c:v>
                </c:pt>
                <c:pt idx="1">
                  <c:v>3</c:v>
                </c:pt>
                <c:pt idx="2">
                  <c:v>3</c:v>
                </c:pt>
                <c:pt idx="3">
                  <c:v>3</c:v>
                </c:pt>
                <c:pt idx="4">
                  <c:v>3</c:v>
                </c:pt>
                <c:pt idx="5">
                  <c:v>3</c:v>
                </c:pt>
                <c:pt idx="6">
                  <c:v>3</c:v>
                </c:pt>
                <c:pt idx="7">
                  <c:v>0</c:v>
                </c:pt>
                <c:pt idx="8">
                  <c:v>3</c:v>
                </c:pt>
                <c:pt idx="9">
                  <c:v>3</c:v>
                </c:pt>
                <c:pt idx="10">
                  <c:v>3</c:v>
                </c:pt>
                <c:pt idx="11">
                  <c:v>3</c:v>
                </c:pt>
                <c:pt idx="12">
                  <c:v>3</c:v>
                </c:pt>
                <c:pt idx="13">
                  <c:v>0</c:v>
                </c:pt>
                <c:pt idx="14">
                  <c:v>3</c:v>
                </c:pt>
                <c:pt idx="15">
                  <c:v>3</c:v>
                </c:pt>
                <c:pt idx="16">
                  <c:v>3</c:v>
                </c:pt>
                <c:pt idx="17">
                  <c:v>3</c:v>
                </c:pt>
                <c:pt idx="18">
                  <c:v>3</c:v>
                </c:pt>
                <c:pt idx="19">
                  <c:v>3</c:v>
                </c:pt>
                <c:pt idx="20">
                  <c:v>3</c:v>
                </c:pt>
                <c:pt idx="21">
                  <c:v>3</c:v>
                </c:pt>
                <c:pt idx="22">
                  <c:v>0</c:v>
                </c:pt>
                <c:pt idx="23">
                  <c:v>3</c:v>
                </c:pt>
                <c:pt idx="24">
                  <c:v>3</c:v>
                </c:pt>
                <c:pt idx="25">
                  <c:v>3</c:v>
                </c:pt>
                <c:pt idx="26">
                  <c:v>3</c:v>
                </c:pt>
                <c:pt idx="27">
                  <c:v>3</c:v>
                </c:pt>
                <c:pt idx="28">
                  <c:v>3</c:v>
                </c:pt>
                <c:pt idx="29">
                  <c:v>3</c:v>
                </c:pt>
                <c:pt idx="30">
                  <c:v>3</c:v>
                </c:pt>
                <c:pt idx="31">
                  <c:v>3</c:v>
                </c:pt>
                <c:pt idx="32">
                  <c:v>3</c:v>
                </c:pt>
                <c:pt idx="33">
                  <c:v>3</c:v>
                </c:pt>
                <c:pt idx="34">
                  <c:v>3</c:v>
                </c:pt>
                <c:pt idx="35">
                  <c:v>0</c:v>
                </c:pt>
                <c:pt idx="36">
                  <c:v>3</c:v>
                </c:pt>
                <c:pt idx="37">
                  <c:v>3</c:v>
                </c:pt>
                <c:pt idx="38">
                  <c:v>0</c:v>
                </c:pt>
                <c:pt idx="39">
                  <c:v>3</c:v>
                </c:pt>
                <c:pt idx="40">
                  <c:v>3</c:v>
                </c:pt>
                <c:pt idx="41">
                  <c:v>3</c:v>
                </c:pt>
                <c:pt idx="42">
                  <c:v>3</c:v>
                </c:pt>
                <c:pt idx="43">
                  <c:v>3</c:v>
                </c:pt>
              </c:numCache>
            </c:numRef>
          </c:val>
          <c:extLst>
            <c:ext xmlns:c16="http://schemas.microsoft.com/office/drawing/2014/chart" uri="{C3380CC4-5D6E-409C-BE32-E72D297353CC}">
              <c16:uniqueId val="{00000001-D282-4CDC-96AE-242760C970A4}"/>
            </c:ext>
          </c:extLst>
        </c:ser>
        <c:dLbls>
          <c:showLegendKey val="0"/>
          <c:showVal val="0"/>
          <c:showCatName val="0"/>
          <c:showSerName val="0"/>
          <c:showPercent val="0"/>
          <c:showBubbleSize val="0"/>
        </c:dLbls>
        <c:axId val="156051652"/>
        <c:axId val="355509191"/>
      </c:radarChart>
      <c:catAx>
        <c:axId val="156051652"/>
        <c:scaling>
          <c:orientation val="minMax"/>
        </c:scaling>
        <c:delete val="0"/>
        <c:axPos val="b"/>
        <c:numFmt formatCode="General" sourceLinked="1"/>
        <c:majorTickMark val="cross"/>
        <c:minorTickMark val="cross"/>
        <c:tickLblPos val="nextTo"/>
        <c:spPr>
          <a:noFill/>
          <a:ln w="6350" cap="flat" cmpd="sng" algn="ctr">
            <a:solidFill>
              <a:schemeClr val="tx1"/>
            </a:solidFill>
            <a:prstDash val="solid"/>
            <a:round/>
          </a:ln>
          <a:effectLst/>
        </c:spPr>
        <c:txPr>
          <a:bodyPr rot="0"/>
          <a:lstStyle/>
          <a:p>
            <a:pPr>
              <a:defRPr sz="900"/>
            </a:pPr>
            <a:endParaRPr lang="en-US"/>
          </a:p>
        </c:txPr>
        <c:crossAx val="355509191"/>
        <c:crosses val="autoZero"/>
        <c:auto val="1"/>
        <c:lblAlgn val="ctr"/>
        <c:lblOffset val="100"/>
        <c:noMultiLvlLbl val="1"/>
      </c:catAx>
      <c:valAx>
        <c:axId val="355509191"/>
        <c:scaling>
          <c:orientation val="minMax"/>
        </c:scaling>
        <c:delete val="0"/>
        <c:axPos val="l"/>
        <c:majorGridlines>
          <c:spPr>
            <a:ln w="6350" cap="flat" cmpd="sng" algn="ctr">
              <a:solidFill>
                <a:srgbClr val="D9D9D9"/>
              </a:solidFill>
              <a:prstDash val="solid"/>
              <a:round/>
            </a:ln>
            <a:effectLst/>
          </c:spPr>
        </c:majorGridlines>
        <c:numFmt formatCode="General" sourceLinked="1"/>
        <c:majorTickMark val="cross"/>
        <c:minorTickMark val="cross"/>
        <c:tickLblPos val="nextTo"/>
        <c:spPr>
          <a:noFill/>
          <a:ln w="47625" cap="flat" cmpd="sng" algn="ctr">
            <a:noFill/>
            <a:prstDash val="solid"/>
            <a:round/>
          </a:ln>
          <a:effectLst/>
        </c:spPr>
        <c:txPr>
          <a:bodyPr rot="-60000000" vert="horz"/>
          <a:lstStyle/>
          <a:p>
            <a:pPr>
              <a:defRPr sz="900"/>
            </a:pPr>
            <a:endParaRPr lang="en-US"/>
          </a:p>
        </c:txPr>
        <c:crossAx val="156051652"/>
        <c:crosses val="autoZero"/>
        <c:crossBetween val="between"/>
      </c:valAx>
      <c:spPr>
        <a:solidFill>
          <a:srgbClr val="FFFFFF"/>
        </a:solidFill>
        <a:ln>
          <a:noFill/>
        </a:ln>
        <a:effectLst/>
      </c:spPr>
    </c:plotArea>
    <c:plotVisOnly val="1"/>
    <c:dispBlanksAs val="zero"/>
    <c:showDLblsOverMax val="1"/>
  </c:chart>
  <c:spPr>
    <a:solidFill>
      <a:srgbClr val="FFFFFF"/>
    </a:solidFill>
    <a:ln w="6350" cap="flat" cmpd="sng" algn="ctr">
      <a:solidFill>
        <a:schemeClr val="tx1">
          <a:tint val="75000"/>
        </a:schemeClr>
      </a:solidFill>
      <a:prstDash val="solid"/>
      <a:round/>
    </a:ln>
    <a:effectLst/>
  </c:spPr>
  <c:txPr>
    <a:bodyPr/>
    <a:lstStyle/>
    <a:p>
      <a:pPr>
        <a:defRPr>
          <a:latin typeface="Avenir Next LT Pro" panose="020B05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DETECT</a:t>
            </a:r>
          </a:p>
        </c:rich>
      </c:tx>
      <c:overlay val="0"/>
      <c:spPr>
        <a:noFill/>
        <a:ln>
          <a:noFill/>
        </a:ln>
        <a:effectLst/>
      </c:spPr>
    </c:title>
    <c:autoTitleDeleted val="0"/>
    <c:plotArea>
      <c:layout/>
      <c:radarChart>
        <c:radarStyle val="marker"/>
        <c:varyColors val="1"/>
        <c:ser>
          <c:idx val="0"/>
          <c:order val="0"/>
          <c:spPr>
            <a:ln w="19050" cap="rnd" cmpd="sng" algn="ctr">
              <a:solidFill>
                <a:srgbClr val="F6921E"/>
              </a:solidFill>
              <a:prstDash val="solid"/>
              <a:round/>
            </a:ln>
            <a:effectLst/>
          </c:spPr>
          <c:marker>
            <c:symbol val="none"/>
          </c:marker>
          <c:cat>
            <c:strRef>
              <c:f>'Detect-Score'!$C$40:$C$60</c:f>
              <c:strCache>
                <c:ptCount val="20"/>
                <c:pt idx="0">
                  <c:v>DE.AE-1</c:v>
                </c:pt>
                <c:pt idx="1">
                  <c:v>DE.AE-2</c:v>
                </c:pt>
                <c:pt idx="2">
                  <c:v>DE.AE-3</c:v>
                </c:pt>
                <c:pt idx="3">
                  <c:v>DE.AE-4</c:v>
                </c:pt>
                <c:pt idx="4">
                  <c:v>DE.AE-5</c:v>
                </c:pt>
                <c:pt idx="6">
                  <c:v>DE.CM-1</c:v>
                </c:pt>
                <c:pt idx="7">
                  <c:v>DE.CM-2</c:v>
                </c:pt>
                <c:pt idx="8">
                  <c:v>DE.CM-3</c:v>
                </c:pt>
                <c:pt idx="9">
                  <c:v>DE.CM-4</c:v>
                </c:pt>
                <c:pt idx="10">
                  <c:v>DE.CM-5</c:v>
                </c:pt>
                <c:pt idx="11">
                  <c:v>DE.CM-6</c:v>
                </c:pt>
                <c:pt idx="12">
                  <c:v>DE.CM-7</c:v>
                </c:pt>
                <c:pt idx="13">
                  <c:v>DE.CM-8</c:v>
                </c:pt>
                <c:pt idx="15">
                  <c:v>DE.DP-1</c:v>
                </c:pt>
                <c:pt idx="16">
                  <c:v>DE.DP-2</c:v>
                </c:pt>
                <c:pt idx="17">
                  <c:v>DE.DP-3</c:v>
                </c:pt>
                <c:pt idx="18">
                  <c:v>DE.DP-4</c:v>
                </c:pt>
                <c:pt idx="19">
                  <c:v>DE.DP-5</c:v>
                </c:pt>
              </c:strCache>
            </c:strRef>
          </c:cat>
          <c:val>
            <c:numRef>
              <c:f>'Detect-Score'!$D$40:$D$60</c:f>
              <c:numCache>
                <c:formatCode>General</c:formatCode>
                <c:ptCount val="21"/>
                <c:pt idx="0">
                  <c:v>2</c:v>
                </c:pt>
                <c:pt idx="1">
                  <c:v>2</c:v>
                </c:pt>
                <c:pt idx="2">
                  <c:v>2</c:v>
                </c:pt>
                <c:pt idx="3">
                  <c:v>2</c:v>
                </c:pt>
                <c:pt idx="4">
                  <c:v>2</c:v>
                </c:pt>
                <c:pt idx="5">
                  <c:v>0</c:v>
                </c:pt>
                <c:pt idx="6">
                  <c:v>3</c:v>
                </c:pt>
                <c:pt idx="7">
                  <c:v>2</c:v>
                </c:pt>
                <c:pt idx="8">
                  <c:v>2</c:v>
                </c:pt>
                <c:pt idx="9">
                  <c:v>2</c:v>
                </c:pt>
                <c:pt idx="10">
                  <c:v>0</c:v>
                </c:pt>
                <c:pt idx="11">
                  <c:v>1</c:v>
                </c:pt>
                <c:pt idx="12">
                  <c:v>1</c:v>
                </c:pt>
                <c:pt idx="13">
                  <c:v>2</c:v>
                </c:pt>
                <c:pt idx="14">
                  <c:v>0</c:v>
                </c:pt>
                <c:pt idx="15">
                  <c:v>2</c:v>
                </c:pt>
                <c:pt idx="16">
                  <c:v>3</c:v>
                </c:pt>
                <c:pt idx="17">
                  <c:v>2</c:v>
                </c:pt>
                <c:pt idx="18">
                  <c:v>3</c:v>
                </c:pt>
                <c:pt idx="19">
                  <c:v>3</c:v>
                </c:pt>
              </c:numCache>
            </c:numRef>
          </c:val>
          <c:extLst>
            <c:ext xmlns:c16="http://schemas.microsoft.com/office/drawing/2014/chart" uri="{C3380CC4-5D6E-409C-BE32-E72D297353CC}">
              <c16:uniqueId val="{00000000-67FB-4C84-9CD2-1D7AA8A574F8}"/>
            </c:ext>
          </c:extLst>
        </c:ser>
        <c:ser>
          <c:idx val="1"/>
          <c:order val="1"/>
          <c:spPr>
            <a:ln w="19050" cap="rnd" cmpd="sng" algn="ctr">
              <a:solidFill>
                <a:srgbClr val="0099D8"/>
              </a:solidFill>
              <a:prstDash val="solid"/>
              <a:round/>
            </a:ln>
            <a:effectLst/>
          </c:spPr>
          <c:marker>
            <c:symbol val="none"/>
          </c:marker>
          <c:cat>
            <c:strRef>
              <c:f>'Detect-Score'!$C$40:$C$60</c:f>
              <c:strCache>
                <c:ptCount val="20"/>
                <c:pt idx="0">
                  <c:v>DE.AE-1</c:v>
                </c:pt>
                <c:pt idx="1">
                  <c:v>DE.AE-2</c:v>
                </c:pt>
                <c:pt idx="2">
                  <c:v>DE.AE-3</c:v>
                </c:pt>
                <c:pt idx="3">
                  <c:v>DE.AE-4</c:v>
                </c:pt>
                <c:pt idx="4">
                  <c:v>DE.AE-5</c:v>
                </c:pt>
                <c:pt idx="6">
                  <c:v>DE.CM-1</c:v>
                </c:pt>
                <c:pt idx="7">
                  <c:v>DE.CM-2</c:v>
                </c:pt>
                <c:pt idx="8">
                  <c:v>DE.CM-3</c:v>
                </c:pt>
                <c:pt idx="9">
                  <c:v>DE.CM-4</c:v>
                </c:pt>
                <c:pt idx="10">
                  <c:v>DE.CM-5</c:v>
                </c:pt>
                <c:pt idx="11">
                  <c:v>DE.CM-6</c:v>
                </c:pt>
                <c:pt idx="12">
                  <c:v>DE.CM-7</c:v>
                </c:pt>
                <c:pt idx="13">
                  <c:v>DE.CM-8</c:v>
                </c:pt>
                <c:pt idx="15">
                  <c:v>DE.DP-1</c:v>
                </c:pt>
                <c:pt idx="16">
                  <c:v>DE.DP-2</c:v>
                </c:pt>
                <c:pt idx="17">
                  <c:v>DE.DP-3</c:v>
                </c:pt>
                <c:pt idx="18">
                  <c:v>DE.DP-4</c:v>
                </c:pt>
                <c:pt idx="19">
                  <c:v>DE.DP-5</c:v>
                </c:pt>
              </c:strCache>
            </c:strRef>
          </c:cat>
          <c:val>
            <c:numRef>
              <c:f>'Detect-Score'!$E$40:$E$60</c:f>
              <c:numCache>
                <c:formatCode>General</c:formatCode>
                <c:ptCount val="21"/>
                <c:pt idx="0">
                  <c:v>3</c:v>
                </c:pt>
                <c:pt idx="1">
                  <c:v>3</c:v>
                </c:pt>
                <c:pt idx="2">
                  <c:v>3</c:v>
                </c:pt>
                <c:pt idx="3">
                  <c:v>3</c:v>
                </c:pt>
                <c:pt idx="4">
                  <c:v>3</c:v>
                </c:pt>
                <c:pt idx="5">
                  <c:v>0</c:v>
                </c:pt>
                <c:pt idx="6">
                  <c:v>3</c:v>
                </c:pt>
                <c:pt idx="7">
                  <c:v>3</c:v>
                </c:pt>
                <c:pt idx="8">
                  <c:v>3</c:v>
                </c:pt>
                <c:pt idx="9">
                  <c:v>3</c:v>
                </c:pt>
                <c:pt idx="10">
                  <c:v>3</c:v>
                </c:pt>
                <c:pt idx="11">
                  <c:v>3</c:v>
                </c:pt>
                <c:pt idx="12">
                  <c:v>3</c:v>
                </c:pt>
                <c:pt idx="13">
                  <c:v>3</c:v>
                </c:pt>
                <c:pt idx="14">
                  <c:v>0</c:v>
                </c:pt>
                <c:pt idx="15">
                  <c:v>3</c:v>
                </c:pt>
                <c:pt idx="16">
                  <c:v>3</c:v>
                </c:pt>
                <c:pt idx="17">
                  <c:v>3</c:v>
                </c:pt>
                <c:pt idx="18">
                  <c:v>3</c:v>
                </c:pt>
                <c:pt idx="19">
                  <c:v>3</c:v>
                </c:pt>
              </c:numCache>
            </c:numRef>
          </c:val>
          <c:extLst>
            <c:ext xmlns:c16="http://schemas.microsoft.com/office/drawing/2014/chart" uri="{C3380CC4-5D6E-409C-BE32-E72D297353CC}">
              <c16:uniqueId val="{00000001-67FB-4C84-9CD2-1D7AA8A574F8}"/>
            </c:ext>
          </c:extLst>
        </c:ser>
        <c:dLbls>
          <c:showLegendKey val="0"/>
          <c:showVal val="0"/>
          <c:showCatName val="0"/>
          <c:showSerName val="0"/>
          <c:showPercent val="0"/>
          <c:showBubbleSize val="0"/>
        </c:dLbls>
        <c:axId val="1335331895"/>
        <c:axId val="328889833"/>
      </c:radarChart>
      <c:catAx>
        <c:axId val="1335331895"/>
        <c:scaling>
          <c:orientation val="minMax"/>
        </c:scaling>
        <c:delete val="0"/>
        <c:axPos val="b"/>
        <c:numFmt formatCode="General" sourceLinked="1"/>
        <c:majorTickMark val="cross"/>
        <c:minorTickMark val="cross"/>
        <c:tickLblPos val="nextTo"/>
        <c:spPr>
          <a:noFill/>
          <a:ln w="6350" cap="flat" cmpd="sng" algn="ctr">
            <a:solidFill>
              <a:schemeClr val="tx1"/>
            </a:solidFill>
            <a:prstDash val="solid"/>
            <a:round/>
          </a:ln>
          <a:effectLst/>
        </c:spPr>
        <c:txPr>
          <a:bodyPr rot="0"/>
          <a:lstStyle/>
          <a:p>
            <a:pPr>
              <a:defRPr sz="900"/>
            </a:pPr>
            <a:endParaRPr lang="en-US"/>
          </a:p>
        </c:txPr>
        <c:crossAx val="328889833"/>
        <c:crosses val="autoZero"/>
        <c:auto val="1"/>
        <c:lblAlgn val="ctr"/>
        <c:lblOffset val="100"/>
        <c:noMultiLvlLbl val="1"/>
      </c:catAx>
      <c:valAx>
        <c:axId val="328889833"/>
        <c:scaling>
          <c:orientation val="minMax"/>
        </c:scaling>
        <c:delete val="0"/>
        <c:axPos val="l"/>
        <c:majorGridlines>
          <c:spPr>
            <a:ln w="6350" cap="flat" cmpd="sng" algn="ctr">
              <a:solidFill>
                <a:srgbClr val="D9D9D9"/>
              </a:solidFill>
              <a:prstDash val="solid"/>
              <a:round/>
            </a:ln>
            <a:effectLst/>
          </c:spPr>
        </c:majorGridlines>
        <c:numFmt formatCode="General" sourceLinked="1"/>
        <c:majorTickMark val="cross"/>
        <c:minorTickMark val="cross"/>
        <c:tickLblPos val="nextTo"/>
        <c:spPr>
          <a:noFill/>
          <a:ln w="47625" cap="flat" cmpd="sng" algn="ctr">
            <a:noFill/>
            <a:prstDash val="solid"/>
            <a:round/>
          </a:ln>
          <a:effectLst/>
        </c:spPr>
        <c:txPr>
          <a:bodyPr rot="-60000000" vert="horz"/>
          <a:lstStyle/>
          <a:p>
            <a:pPr>
              <a:defRPr sz="900"/>
            </a:pPr>
            <a:endParaRPr lang="en-US"/>
          </a:p>
        </c:txPr>
        <c:crossAx val="1335331895"/>
        <c:crosses val="autoZero"/>
        <c:crossBetween val="between"/>
      </c:valAx>
      <c:spPr>
        <a:solidFill>
          <a:srgbClr val="FFFFFF"/>
        </a:solidFill>
        <a:ln>
          <a:noFill/>
        </a:ln>
        <a:effectLst/>
      </c:spPr>
    </c:plotArea>
    <c:plotVisOnly val="1"/>
    <c:dispBlanksAs val="zero"/>
    <c:showDLblsOverMax val="1"/>
  </c:chart>
  <c:spPr>
    <a:solidFill>
      <a:srgbClr val="FFFFFF"/>
    </a:solidFill>
    <a:ln w="6350" cap="flat" cmpd="sng" algn="ctr">
      <a:solidFill>
        <a:schemeClr val="tx1">
          <a:tint val="75000"/>
        </a:schemeClr>
      </a:solidFill>
      <a:prstDash val="solid"/>
      <a:round/>
    </a:ln>
    <a:effectLst/>
  </c:spPr>
  <c:txPr>
    <a:bodyPr/>
    <a:lstStyle/>
    <a:p>
      <a:pPr>
        <a:defRPr>
          <a:latin typeface="Avenir Next LT Pro" panose="020B05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RESPOND</a:t>
            </a:r>
          </a:p>
        </c:rich>
      </c:tx>
      <c:overlay val="0"/>
      <c:spPr>
        <a:noFill/>
        <a:ln>
          <a:noFill/>
        </a:ln>
        <a:effectLst/>
      </c:spPr>
    </c:title>
    <c:autoTitleDeleted val="0"/>
    <c:plotArea>
      <c:layout/>
      <c:radarChart>
        <c:radarStyle val="marker"/>
        <c:varyColors val="1"/>
        <c:ser>
          <c:idx val="0"/>
          <c:order val="0"/>
          <c:spPr>
            <a:ln w="19050" cap="rnd" cmpd="sng" algn="ctr">
              <a:solidFill>
                <a:srgbClr val="F6921E"/>
              </a:solidFill>
              <a:prstDash val="solid"/>
              <a:round/>
            </a:ln>
            <a:effectLst/>
          </c:spPr>
          <c:marker>
            <c:symbol val="none"/>
          </c:marker>
          <c:cat>
            <c:strRef>
              <c:f>'Respond-Score'!$C$42:$C$62</c:f>
              <c:strCache>
                <c:ptCount val="20"/>
                <c:pt idx="0">
                  <c:v>RS.RP-1</c:v>
                </c:pt>
                <c:pt idx="2">
                  <c:v>RS.CO-1</c:v>
                </c:pt>
                <c:pt idx="3">
                  <c:v>RS.CO-2</c:v>
                </c:pt>
                <c:pt idx="4">
                  <c:v>RS.CO-3</c:v>
                </c:pt>
                <c:pt idx="5">
                  <c:v>RS.CO-4</c:v>
                </c:pt>
                <c:pt idx="6">
                  <c:v>RS.CO-5</c:v>
                </c:pt>
                <c:pt idx="8">
                  <c:v>RS.AN-1</c:v>
                </c:pt>
                <c:pt idx="9">
                  <c:v>RS.AN-2</c:v>
                </c:pt>
                <c:pt idx="10">
                  <c:v>RS.AN-3</c:v>
                </c:pt>
                <c:pt idx="11">
                  <c:v>RS.AN-4</c:v>
                </c:pt>
                <c:pt idx="12">
                  <c:v>RS.AN-5</c:v>
                </c:pt>
                <c:pt idx="14">
                  <c:v>RS.MI-1</c:v>
                </c:pt>
                <c:pt idx="15">
                  <c:v>RS.MI-2</c:v>
                </c:pt>
                <c:pt idx="16">
                  <c:v>RS.MI-3</c:v>
                </c:pt>
                <c:pt idx="18">
                  <c:v>RS.IM-1</c:v>
                </c:pt>
                <c:pt idx="19">
                  <c:v>RS.IM-2</c:v>
                </c:pt>
              </c:strCache>
            </c:strRef>
          </c:cat>
          <c:val>
            <c:numRef>
              <c:f>'Respond-Score'!$D$42:$D$62</c:f>
              <c:numCache>
                <c:formatCode>General</c:formatCode>
                <c:ptCount val="21"/>
                <c:pt idx="0">
                  <c:v>3</c:v>
                </c:pt>
                <c:pt idx="1">
                  <c:v>0</c:v>
                </c:pt>
                <c:pt idx="2">
                  <c:v>3</c:v>
                </c:pt>
                <c:pt idx="3">
                  <c:v>3</c:v>
                </c:pt>
                <c:pt idx="4">
                  <c:v>3</c:v>
                </c:pt>
                <c:pt idx="5">
                  <c:v>3</c:v>
                </c:pt>
                <c:pt idx="6">
                  <c:v>1</c:v>
                </c:pt>
                <c:pt idx="7">
                  <c:v>0</c:v>
                </c:pt>
                <c:pt idx="8">
                  <c:v>3</c:v>
                </c:pt>
                <c:pt idx="9">
                  <c:v>3</c:v>
                </c:pt>
                <c:pt idx="10">
                  <c:v>2</c:v>
                </c:pt>
                <c:pt idx="11">
                  <c:v>2</c:v>
                </c:pt>
                <c:pt idx="12">
                  <c:v>2</c:v>
                </c:pt>
                <c:pt idx="13">
                  <c:v>0</c:v>
                </c:pt>
                <c:pt idx="14">
                  <c:v>3</c:v>
                </c:pt>
                <c:pt idx="15">
                  <c:v>3</c:v>
                </c:pt>
                <c:pt idx="16">
                  <c:v>2</c:v>
                </c:pt>
                <c:pt idx="17">
                  <c:v>0</c:v>
                </c:pt>
                <c:pt idx="18">
                  <c:v>3</c:v>
                </c:pt>
                <c:pt idx="19">
                  <c:v>3</c:v>
                </c:pt>
              </c:numCache>
            </c:numRef>
          </c:val>
          <c:extLst>
            <c:ext xmlns:c16="http://schemas.microsoft.com/office/drawing/2014/chart" uri="{C3380CC4-5D6E-409C-BE32-E72D297353CC}">
              <c16:uniqueId val="{00000000-B1B5-485B-8F46-EC714C1628F7}"/>
            </c:ext>
          </c:extLst>
        </c:ser>
        <c:ser>
          <c:idx val="1"/>
          <c:order val="1"/>
          <c:spPr>
            <a:ln w="19050" cap="rnd" cmpd="sng" algn="ctr">
              <a:solidFill>
                <a:srgbClr val="0099D8"/>
              </a:solidFill>
              <a:prstDash val="solid"/>
              <a:round/>
            </a:ln>
            <a:effectLst/>
          </c:spPr>
          <c:marker>
            <c:symbol val="none"/>
          </c:marker>
          <c:cat>
            <c:strRef>
              <c:f>'Respond-Score'!$C$42:$C$62</c:f>
              <c:strCache>
                <c:ptCount val="20"/>
                <c:pt idx="0">
                  <c:v>RS.RP-1</c:v>
                </c:pt>
                <c:pt idx="2">
                  <c:v>RS.CO-1</c:v>
                </c:pt>
                <c:pt idx="3">
                  <c:v>RS.CO-2</c:v>
                </c:pt>
                <c:pt idx="4">
                  <c:v>RS.CO-3</c:v>
                </c:pt>
                <c:pt idx="5">
                  <c:v>RS.CO-4</c:v>
                </c:pt>
                <c:pt idx="6">
                  <c:v>RS.CO-5</c:v>
                </c:pt>
                <c:pt idx="8">
                  <c:v>RS.AN-1</c:v>
                </c:pt>
                <c:pt idx="9">
                  <c:v>RS.AN-2</c:v>
                </c:pt>
                <c:pt idx="10">
                  <c:v>RS.AN-3</c:v>
                </c:pt>
                <c:pt idx="11">
                  <c:v>RS.AN-4</c:v>
                </c:pt>
                <c:pt idx="12">
                  <c:v>RS.AN-5</c:v>
                </c:pt>
                <c:pt idx="14">
                  <c:v>RS.MI-1</c:v>
                </c:pt>
                <c:pt idx="15">
                  <c:v>RS.MI-2</c:v>
                </c:pt>
                <c:pt idx="16">
                  <c:v>RS.MI-3</c:v>
                </c:pt>
                <c:pt idx="18">
                  <c:v>RS.IM-1</c:v>
                </c:pt>
                <c:pt idx="19">
                  <c:v>RS.IM-2</c:v>
                </c:pt>
              </c:strCache>
            </c:strRef>
          </c:cat>
          <c:val>
            <c:numRef>
              <c:f>'Respond-Score'!$E$42:$E$62</c:f>
              <c:numCache>
                <c:formatCode>General</c:formatCode>
                <c:ptCount val="21"/>
                <c:pt idx="0">
                  <c:v>3</c:v>
                </c:pt>
                <c:pt idx="1">
                  <c:v>0</c:v>
                </c:pt>
                <c:pt idx="2">
                  <c:v>3</c:v>
                </c:pt>
                <c:pt idx="3">
                  <c:v>3</c:v>
                </c:pt>
                <c:pt idx="4">
                  <c:v>3</c:v>
                </c:pt>
                <c:pt idx="5">
                  <c:v>3</c:v>
                </c:pt>
                <c:pt idx="6">
                  <c:v>3</c:v>
                </c:pt>
                <c:pt idx="7">
                  <c:v>0</c:v>
                </c:pt>
                <c:pt idx="8">
                  <c:v>3</c:v>
                </c:pt>
                <c:pt idx="9">
                  <c:v>3</c:v>
                </c:pt>
                <c:pt idx="10">
                  <c:v>3</c:v>
                </c:pt>
                <c:pt idx="11">
                  <c:v>3</c:v>
                </c:pt>
                <c:pt idx="12">
                  <c:v>3</c:v>
                </c:pt>
                <c:pt idx="13">
                  <c:v>0</c:v>
                </c:pt>
                <c:pt idx="14">
                  <c:v>3</c:v>
                </c:pt>
                <c:pt idx="15">
                  <c:v>3</c:v>
                </c:pt>
                <c:pt idx="16">
                  <c:v>3</c:v>
                </c:pt>
                <c:pt idx="17">
                  <c:v>0</c:v>
                </c:pt>
                <c:pt idx="18">
                  <c:v>3</c:v>
                </c:pt>
                <c:pt idx="19">
                  <c:v>3</c:v>
                </c:pt>
              </c:numCache>
            </c:numRef>
          </c:val>
          <c:extLst>
            <c:ext xmlns:c16="http://schemas.microsoft.com/office/drawing/2014/chart" uri="{C3380CC4-5D6E-409C-BE32-E72D297353CC}">
              <c16:uniqueId val="{00000001-B1B5-485B-8F46-EC714C1628F7}"/>
            </c:ext>
          </c:extLst>
        </c:ser>
        <c:dLbls>
          <c:showLegendKey val="0"/>
          <c:showVal val="0"/>
          <c:showCatName val="0"/>
          <c:showSerName val="0"/>
          <c:showPercent val="0"/>
          <c:showBubbleSize val="0"/>
        </c:dLbls>
        <c:axId val="1484479146"/>
        <c:axId val="762222233"/>
      </c:radarChart>
      <c:catAx>
        <c:axId val="1484479146"/>
        <c:scaling>
          <c:orientation val="minMax"/>
        </c:scaling>
        <c:delete val="0"/>
        <c:axPos val="b"/>
        <c:numFmt formatCode="General" sourceLinked="1"/>
        <c:majorTickMark val="cross"/>
        <c:minorTickMark val="cross"/>
        <c:tickLblPos val="nextTo"/>
        <c:spPr>
          <a:noFill/>
          <a:ln w="6350" cap="flat" cmpd="sng" algn="ctr">
            <a:solidFill>
              <a:schemeClr val="tx1"/>
            </a:solidFill>
            <a:prstDash val="solid"/>
            <a:round/>
          </a:ln>
          <a:effectLst/>
        </c:spPr>
        <c:txPr>
          <a:bodyPr rot="0"/>
          <a:lstStyle/>
          <a:p>
            <a:pPr>
              <a:defRPr sz="900"/>
            </a:pPr>
            <a:endParaRPr lang="en-US"/>
          </a:p>
        </c:txPr>
        <c:crossAx val="762222233"/>
        <c:crosses val="autoZero"/>
        <c:auto val="1"/>
        <c:lblAlgn val="ctr"/>
        <c:lblOffset val="100"/>
        <c:noMultiLvlLbl val="1"/>
      </c:catAx>
      <c:valAx>
        <c:axId val="762222233"/>
        <c:scaling>
          <c:orientation val="minMax"/>
        </c:scaling>
        <c:delete val="0"/>
        <c:axPos val="l"/>
        <c:majorGridlines>
          <c:spPr>
            <a:ln w="6350" cap="flat" cmpd="sng" algn="ctr">
              <a:solidFill>
                <a:srgbClr val="D9D9D9"/>
              </a:solidFill>
              <a:prstDash val="solid"/>
              <a:round/>
            </a:ln>
            <a:effectLst/>
          </c:spPr>
        </c:majorGridlines>
        <c:numFmt formatCode="General" sourceLinked="1"/>
        <c:majorTickMark val="cross"/>
        <c:minorTickMark val="cross"/>
        <c:tickLblPos val="nextTo"/>
        <c:spPr>
          <a:noFill/>
          <a:ln w="47625" cap="flat" cmpd="sng" algn="ctr">
            <a:noFill/>
            <a:prstDash val="solid"/>
            <a:round/>
          </a:ln>
          <a:effectLst/>
        </c:spPr>
        <c:txPr>
          <a:bodyPr rot="-60000000" vert="horz"/>
          <a:lstStyle/>
          <a:p>
            <a:pPr>
              <a:defRPr sz="900"/>
            </a:pPr>
            <a:endParaRPr lang="en-US"/>
          </a:p>
        </c:txPr>
        <c:crossAx val="1484479146"/>
        <c:crosses val="autoZero"/>
        <c:crossBetween val="between"/>
      </c:valAx>
      <c:spPr>
        <a:solidFill>
          <a:srgbClr val="FFFFFF"/>
        </a:solidFill>
        <a:ln>
          <a:noFill/>
        </a:ln>
        <a:effectLst/>
      </c:spPr>
    </c:plotArea>
    <c:plotVisOnly val="1"/>
    <c:dispBlanksAs val="zero"/>
    <c:showDLblsOverMax val="1"/>
  </c:chart>
  <c:spPr>
    <a:solidFill>
      <a:srgbClr val="FFFFFF"/>
    </a:solidFill>
    <a:ln w="6350" cap="flat" cmpd="sng" algn="ctr">
      <a:solidFill>
        <a:schemeClr val="tx1">
          <a:tint val="75000"/>
        </a:schemeClr>
      </a:solidFill>
      <a:prstDash val="solid"/>
      <a:round/>
    </a:ln>
    <a:effectLst/>
  </c:spPr>
  <c:txPr>
    <a:bodyPr/>
    <a:lstStyle/>
    <a:p>
      <a:pPr>
        <a:defRPr>
          <a:latin typeface="Avenir Next LT Pro" panose="020B05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RECOVER</a:t>
            </a:r>
          </a:p>
        </c:rich>
      </c:tx>
      <c:overlay val="0"/>
      <c:spPr>
        <a:noFill/>
        <a:ln>
          <a:noFill/>
        </a:ln>
        <a:effectLst/>
      </c:spPr>
    </c:title>
    <c:autoTitleDeleted val="0"/>
    <c:plotArea>
      <c:layout/>
      <c:radarChart>
        <c:radarStyle val="marker"/>
        <c:varyColors val="1"/>
        <c:ser>
          <c:idx val="0"/>
          <c:order val="0"/>
          <c:spPr>
            <a:ln w="19050" cap="rnd" cmpd="sng" algn="ctr">
              <a:solidFill>
                <a:srgbClr val="F6921E"/>
              </a:solidFill>
              <a:prstDash val="solid"/>
              <a:round/>
            </a:ln>
            <a:effectLst/>
          </c:spPr>
          <c:marker>
            <c:symbol val="none"/>
          </c:marker>
          <c:cat>
            <c:strRef>
              <c:f>'Recover-Score'!$C$40:$C$48</c:f>
              <c:strCache>
                <c:ptCount val="8"/>
                <c:pt idx="0">
                  <c:v>RC.RP-1</c:v>
                </c:pt>
                <c:pt idx="2">
                  <c:v>RC.IM-1</c:v>
                </c:pt>
                <c:pt idx="3">
                  <c:v>RC.IM-2</c:v>
                </c:pt>
                <c:pt idx="5">
                  <c:v>RC.CO-1</c:v>
                </c:pt>
                <c:pt idx="6">
                  <c:v>RC.CO-2</c:v>
                </c:pt>
                <c:pt idx="7">
                  <c:v>RC.CO-3</c:v>
                </c:pt>
              </c:strCache>
            </c:strRef>
          </c:cat>
          <c:val>
            <c:numRef>
              <c:f>'Recover-Score'!$D$40:$D$48</c:f>
              <c:numCache>
                <c:formatCode>General</c:formatCode>
                <c:ptCount val="9"/>
                <c:pt idx="0">
                  <c:v>1</c:v>
                </c:pt>
                <c:pt idx="1">
                  <c:v>0</c:v>
                </c:pt>
                <c:pt idx="2">
                  <c:v>1</c:v>
                </c:pt>
                <c:pt idx="3">
                  <c:v>1</c:v>
                </c:pt>
                <c:pt idx="4">
                  <c:v>0</c:v>
                </c:pt>
                <c:pt idx="5">
                  <c:v>3</c:v>
                </c:pt>
                <c:pt idx="6">
                  <c:v>3</c:v>
                </c:pt>
                <c:pt idx="7">
                  <c:v>3</c:v>
                </c:pt>
              </c:numCache>
            </c:numRef>
          </c:val>
          <c:extLst>
            <c:ext xmlns:c16="http://schemas.microsoft.com/office/drawing/2014/chart" uri="{C3380CC4-5D6E-409C-BE32-E72D297353CC}">
              <c16:uniqueId val="{00000000-7E0F-45E3-AE15-6C8F985F1E31}"/>
            </c:ext>
          </c:extLst>
        </c:ser>
        <c:ser>
          <c:idx val="1"/>
          <c:order val="1"/>
          <c:spPr>
            <a:ln w="19050" cap="rnd" cmpd="sng" algn="ctr">
              <a:solidFill>
                <a:srgbClr val="0099D8"/>
              </a:solidFill>
              <a:prstDash val="solid"/>
              <a:round/>
            </a:ln>
            <a:effectLst/>
          </c:spPr>
          <c:marker>
            <c:symbol val="none"/>
          </c:marker>
          <c:cat>
            <c:strRef>
              <c:f>'Recover-Score'!$C$40:$C$48</c:f>
              <c:strCache>
                <c:ptCount val="8"/>
                <c:pt idx="0">
                  <c:v>RC.RP-1</c:v>
                </c:pt>
                <c:pt idx="2">
                  <c:v>RC.IM-1</c:v>
                </c:pt>
                <c:pt idx="3">
                  <c:v>RC.IM-2</c:v>
                </c:pt>
                <c:pt idx="5">
                  <c:v>RC.CO-1</c:v>
                </c:pt>
                <c:pt idx="6">
                  <c:v>RC.CO-2</c:v>
                </c:pt>
                <c:pt idx="7">
                  <c:v>RC.CO-3</c:v>
                </c:pt>
              </c:strCache>
            </c:strRef>
          </c:cat>
          <c:val>
            <c:numRef>
              <c:f>'Recover-Score'!$E$40:$E$48</c:f>
              <c:numCache>
                <c:formatCode>General</c:formatCode>
                <c:ptCount val="9"/>
                <c:pt idx="0">
                  <c:v>3</c:v>
                </c:pt>
                <c:pt idx="1">
                  <c:v>0</c:v>
                </c:pt>
                <c:pt idx="2">
                  <c:v>3</c:v>
                </c:pt>
                <c:pt idx="3">
                  <c:v>3</c:v>
                </c:pt>
                <c:pt idx="4">
                  <c:v>0</c:v>
                </c:pt>
                <c:pt idx="5">
                  <c:v>3</c:v>
                </c:pt>
                <c:pt idx="6">
                  <c:v>3</c:v>
                </c:pt>
                <c:pt idx="7">
                  <c:v>3</c:v>
                </c:pt>
              </c:numCache>
            </c:numRef>
          </c:val>
          <c:extLst>
            <c:ext xmlns:c16="http://schemas.microsoft.com/office/drawing/2014/chart" uri="{C3380CC4-5D6E-409C-BE32-E72D297353CC}">
              <c16:uniqueId val="{00000001-7E0F-45E3-AE15-6C8F985F1E31}"/>
            </c:ext>
          </c:extLst>
        </c:ser>
        <c:dLbls>
          <c:showLegendKey val="0"/>
          <c:showVal val="0"/>
          <c:showCatName val="0"/>
          <c:showSerName val="0"/>
          <c:showPercent val="0"/>
          <c:showBubbleSize val="0"/>
        </c:dLbls>
        <c:axId val="326545734"/>
        <c:axId val="89379302"/>
      </c:radarChart>
      <c:catAx>
        <c:axId val="326545734"/>
        <c:scaling>
          <c:orientation val="minMax"/>
        </c:scaling>
        <c:delete val="0"/>
        <c:axPos val="b"/>
        <c:numFmt formatCode="General" sourceLinked="1"/>
        <c:majorTickMark val="cross"/>
        <c:minorTickMark val="cross"/>
        <c:tickLblPos val="nextTo"/>
        <c:spPr>
          <a:noFill/>
          <a:ln w="6350" cap="flat" cmpd="sng" algn="ctr">
            <a:solidFill>
              <a:schemeClr val="tx1"/>
            </a:solidFill>
            <a:prstDash val="solid"/>
            <a:round/>
          </a:ln>
          <a:effectLst/>
        </c:spPr>
        <c:txPr>
          <a:bodyPr rot="0"/>
          <a:lstStyle/>
          <a:p>
            <a:pPr>
              <a:defRPr sz="900"/>
            </a:pPr>
            <a:endParaRPr lang="en-US"/>
          </a:p>
        </c:txPr>
        <c:crossAx val="89379302"/>
        <c:crosses val="autoZero"/>
        <c:auto val="1"/>
        <c:lblAlgn val="ctr"/>
        <c:lblOffset val="100"/>
        <c:noMultiLvlLbl val="1"/>
      </c:catAx>
      <c:valAx>
        <c:axId val="89379302"/>
        <c:scaling>
          <c:orientation val="minMax"/>
        </c:scaling>
        <c:delete val="0"/>
        <c:axPos val="l"/>
        <c:majorGridlines>
          <c:spPr>
            <a:ln w="6350" cap="flat" cmpd="sng" algn="ctr">
              <a:solidFill>
                <a:srgbClr val="D9D9D9"/>
              </a:solidFill>
              <a:prstDash val="solid"/>
              <a:round/>
            </a:ln>
            <a:effectLst/>
          </c:spPr>
        </c:majorGridlines>
        <c:numFmt formatCode="General" sourceLinked="1"/>
        <c:majorTickMark val="cross"/>
        <c:minorTickMark val="cross"/>
        <c:tickLblPos val="nextTo"/>
        <c:spPr>
          <a:noFill/>
          <a:ln w="47625" cap="flat" cmpd="sng" algn="ctr">
            <a:noFill/>
            <a:prstDash val="solid"/>
            <a:round/>
          </a:ln>
          <a:effectLst/>
        </c:spPr>
        <c:txPr>
          <a:bodyPr rot="-60000000" vert="horz"/>
          <a:lstStyle/>
          <a:p>
            <a:pPr>
              <a:defRPr sz="900"/>
            </a:pPr>
            <a:endParaRPr lang="en-US"/>
          </a:p>
        </c:txPr>
        <c:crossAx val="326545734"/>
        <c:crosses val="autoZero"/>
        <c:crossBetween val="between"/>
      </c:valAx>
      <c:spPr>
        <a:solidFill>
          <a:srgbClr val="FFFFFF"/>
        </a:solidFill>
        <a:ln>
          <a:noFill/>
        </a:ln>
        <a:effectLst/>
      </c:spPr>
    </c:plotArea>
    <c:plotVisOnly val="1"/>
    <c:dispBlanksAs val="zero"/>
    <c:showDLblsOverMax val="1"/>
  </c:chart>
  <c:spPr>
    <a:solidFill>
      <a:srgbClr val="FFFFFF"/>
    </a:solidFill>
    <a:ln w="6350" cap="flat" cmpd="sng" algn="ctr">
      <a:solidFill>
        <a:schemeClr val="tx1">
          <a:tint val="75000"/>
        </a:schemeClr>
      </a:solidFill>
      <a:prstDash val="solid"/>
      <a:round/>
    </a:ln>
    <a:effectLst/>
  </c:spPr>
  <c:txPr>
    <a:bodyPr/>
    <a:lstStyle/>
    <a:p>
      <a:pPr>
        <a:defRPr>
          <a:latin typeface="Avenir Next LT Pro" panose="020B05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venir Next LT Pro" panose="020B0504020202020204" pitchFamily="34" charset="0"/>
              <a:ea typeface="+mn-ea"/>
              <a:cs typeface="+mn-cs"/>
            </a:defRPr>
          </a:pPr>
          <a:endParaRPr lang="en-US"/>
        </a:p>
      </c:txPr>
    </c:title>
    <c:autoTitleDeleted val="0"/>
    <c:plotArea>
      <c:layout/>
      <c:pieChart>
        <c:varyColors val="1"/>
        <c:ser>
          <c:idx val="0"/>
          <c:order val="0"/>
          <c:tx>
            <c:strRef>
              <c:f>'CSF Results'!$G$23</c:f>
              <c:strCache>
                <c:ptCount val="1"/>
                <c:pt idx="0">
                  <c:v>Identify</c:v>
                </c:pt>
              </c:strCache>
            </c:strRef>
          </c:tx>
          <c:dPt>
            <c:idx val="0"/>
            <c:bubble3D val="0"/>
            <c:spPr>
              <a:solidFill>
                <a:srgbClr val="92D050"/>
              </a:solidFill>
              <a:ln w="19050">
                <a:solidFill>
                  <a:schemeClr val="lt1"/>
                </a:solidFill>
              </a:ln>
              <a:effectLst/>
            </c:spPr>
            <c:extLst>
              <c:ext xmlns:c16="http://schemas.microsoft.com/office/drawing/2014/chart" uri="{C3380CC4-5D6E-409C-BE32-E72D297353CC}">
                <c16:uniqueId val="{00000001-28C7-49F7-A6AC-1602E9A383BE}"/>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28C7-49F7-A6AC-1602E9A383BE}"/>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28C7-49F7-A6AC-1602E9A383BE}"/>
              </c:ext>
            </c:extLst>
          </c:dPt>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venir Next LT Pro" panose="020B0504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'CSF Results'!$F$24:$F$26</c:f>
              <c:strCache>
                <c:ptCount val="3"/>
                <c:pt idx="0">
                  <c:v>Low</c:v>
                </c:pt>
                <c:pt idx="1">
                  <c:v>Medium</c:v>
                </c:pt>
                <c:pt idx="2">
                  <c:v>High</c:v>
                </c:pt>
              </c:strCache>
            </c:strRef>
          </c:cat>
          <c:val>
            <c:numRef>
              <c:f>'CSF Results'!$G$24:$G$26</c:f>
              <c:numCache>
                <c:formatCode>General</c:formatCode>
                <c:ptCount val="3"/>
                <c:pt idx="0">
                  <c:v>25</c:v>
                </c:pt>
                <c:pt idx="1">
                  <c:v>3</c:v>
                </c:pt>
                <c:pt idx="2">
                  <c:v>0</c:v>
                </c:pt>
              </c:numCache>
            </c:numRef>
          </c:val>
          <c:extLst>
            <c:ext xmlns:c16="http://schemas.microsoft.com/office/drawing/2014/chart" uri="{C3380CC4-5D6E-409C-BE32-E72D297353CC}">
              <c16:uniqueId val="{00000006-28C7-49F7-A6AC-1602E9A383B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 Next LT Pro"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rgbClr val="709D40"/>
      </a:solidFill>
      <a:round/>
    </a:ln>
    <a:effectLst/>
  </c:spPr>
  <c:txPr>
    <a:bodyPr/>
    <a:lstStyle/>
    <a:p>
      <a:pPr>
        <a:defRPr>
          <a:latin typeface="Avenir Next LT Pro" panose="020B05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venir Next LT Pro" panose="020B0504020202020204" pitchFamily="34" charset="0"/>
              <a:ea typeface="+mn-ea"/>
              <a:cs typeface="+mn-cs"/>
            </a:defRPr>
          </a:pPr>
          <a:endParaRPr lang="en-US"/>
        </a:p>
      </c:txPr>
    </c:title>
    <c:autoTitleDeleted val="0"/>
    <c:plotArea>
      <c:layout/>
      <c:pieChart>
        <c:varyColors val="1"/>
        <c:ser>
          <c:idx val="0"/>
          <c:order val="0"/>
          <c:tx>
            <c:strRef>
              <c:f>'CSF Results'!$G$33</c:f>
              <c:strCache>
                <c:ptCount val="1"/>
                <c:pt idx="0">
                  <c:v>Protect</c:v>
                </c:pt>
              </c:strCache>
            </c:strRef>
          </c:tx>
          <c:dPt>
            <c:idx val="0"/>
            <c:bubble3D val="0"/>
            <c:spPr>
              <a:solidFill>
                <a:srgbClr val="92D050"/>
              </a:solidFill>
              <a:ln w="19050">
                <a:solidFill>
                  <a:schemeClr val="lt1"/>
                </a:solidFill>
              </a:ln>
              <a:effectLst/>
            </c:spPr>
            <c:extLst>
              <c:ext xmlns:c16="http://schemas.microsoft.com/office/drawing/2014/chart" uri="{C3380CC4-5D6E-409C-BE32-E72D297353CC}">
                <c16:uniqueId val="{00000001-F143-4B4F-83DB-2B2FBF307EA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F143-4B4F-83DB-2B2FBF307EA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F143-4B4F-83DB-2B2FBF307EA9}"/>
              </c:ext>
            </c:extLst>
          </c:dPt>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venir Next LT Pro" panose="020B0504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'CSF Results'!$F$34:$F$36</c:f>
              <c:strCache>
                <c:ptCount val="3"/>
                <c:pt idx="0">
                  <c:v>Low</c:v>
                </c:pt>
                <c:pt idx="1">
                  <c:v>Medium</c:v>
                </c:pt>
                <c:pt idx="2">
                  <c:v>High</c:v>
                </c:pt>
              </c:strCache>
            </c:strRef>
          </c:cat>
          <c:val>
            <c:numRef>
              <c:f>'CSF Results'!$G$34:$G$36</c:f>
              <c:numCache>
                <c:formatCode>General</c:formatCode>
                <c:ptCount val="3"/>
                <c:pt idx="0">
                  <c:v>27</c:v>
                </c:pt>
                <c:pt idx="1">
                  <c:v>11</c:v>
                </c:pt>
                <c:pt idx="2">
                  <c:v>0</c:v>
                </c:pt>
              </c:numCache>
            </c:numRef>
          </c:val>
          <c:extLst>
            <c:ext xmlns:c16="http://schemas.microsoft.com/office/drawing/2014/chart" uri="{C3380CC4-5D6E-409C-BE32-E72D297353CC}">
              <c16:uniqueId val="{00000006-F143-4B4F-83DB-2B2FBF307EA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 Next LT Pro"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chemeClr val="accent1">
          <a:lumMod val="75000"/>
        </a:schemeClr>
      </a:solidFill>
      <a:round/>
    </a:ln>
    <a:effectLst/>
  </c:spPr>
  <c:txPr>
    <a:bodyPr/>
    <a:lstStyle/>
    <a:p>
      <a:pPr>
        <a:defRPr>
          <a:latin typeface="Avenir Next LT Pro" panose="020B05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venir Next LT Pro" panose="020B0504020202020204" pitchFamily="34" charset="0"/>
              <a:ea typeface="+mn-ea"/>
              <a:cs typeface="+mn-cs"/>
            </a:defRPr>
          </a:pPr>
          <a:endParaRPr lang="en-US"/>
        </a:p>
      </c:txPr>
    </c:title>
    <c:autoTitleDeleted val="0"/>
    <c:plotArea>
      <c:layout/>
      <c:pieChart>
        <c:varyColors val="1"/>
        <c:ser>
          <c:idx val="0"/>
          <c:order val="0"/>
          <c:tx>
            <c:strRef>
              <c:f>'CSF Results'!$G$43</c:f>
              <c:strCache>
                <c:ptCount val="1"/>
                <c:pt idx="0">
                  <c:v>Detect</c:v>
                </c:pt>
              </c:strCache>
            </c:strRef>
          </c:tx>
          <c:dPt>
            <c:idx val="0"/>
            <c:bubble3D val="0"/>
            <c:spPr>
              <a:solidFill>
                <a:srgbClr val="92D050"/>
              </a:solidFill>
              <a:ln w="19050">
                <a:solidFill>
                  <a:schemeClr val="lt1"/>
                </a:solidFill>
              </a:ln>
              <a:effectLst/>
            </c:spPr>
            <c:extLst>
              <c:ext xmlns:c16="http://schemas.microsoft.com/office/drawing/2014/chart" uri="{C3380CC4-5D6E-409C-BE32-E72D297353CC}">
                <c16:uniqueId val="{00000001-A395-4808-8B16-23D1BD10AAB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A395-4808-8B16-23D1BD10AABC}"/>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A395-4808-8B16-23D1BD10AABC}"/>
              </c:ext>
            </c:extLst>
          </c:dPt>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venir Next LT Pro" panose="020B0504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'CSF Results'!$F$44:$F$46</c:f>
              <c:strCache>
                <c:ptCount val="3"/>
                <c:pt idx="0">
                  <c:v>Low</c:v>
                </c:pt>
                <c:pt idx="1">
                  <c:v>Medium</c:v>
                </c:pt>
                <c:pt idx="2">
                  <c:v>High</c:v>
                </c:pt>
              </c:strCache>
            </c:strRef>
          </c:cat>
          <c:val>
            <c:numRef>
              <c:f>'CSF Results'!$G$44:$G$46</c:f>
              <c:numCache>
                <c:formatCode>General</c:formatCode>
                <c:ptCount val="3"/>
                <c:pt idx="0">
                  <c:v>13</c:v>
                </c:pt>
                <c:pt idx="1">
                  <c:v>5</c:v>
                </c:pt>
                <c:pt idx="2">
                  <c:v>0</c:v>
                </c:pt>
              </c:numCache>
            </c:numRef>
          </c:val>
          <c:extLst>
            <c:ext xmlns:c16="http://schemas.microsoft.com/office/drawing/2014/chart" uri="{C3380CC4-5D6E-409C-BE32-E72D297353CC}">
              <c16:uniqueId val="{00000006-A395-4808-8B16-23D1BD10AAB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 Next LT Pro"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chemeClr val="accent4">
          <a:lumMod val="75000"/>
        </a:schemeClr>
      </a:solidFill>
      <a:round/>
    </a:ln>
    <a:effectLst/>
  </c:spPr>
  <c:txPr>
    <a:bodyPr/>
    <a:lstStyle/>
    <a:p>
      <a:pPr>
        <a:defRPr>
          <a:latin typeface="Avenir Next LT Pro" panose="020B05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venir Next LT Pro" panose="020B0504020202020204" pitchFamily="34" charset="0"/>
              <a:ea typeface="+mn-ea"/>
              <a:cs typeface="+mn-cs"/>
            </a:defRPr>
          </a:pPr>
          <a:endParaRPr lang="en-US"/>
        </a:p>
      </c:txPr>
    </c:title>
    <c:autoTitleDeleted val="0"/>
    <c:plotArea>
      <c:layout/>
      <c:pieChart>
        <c:varyColors val="1"/>
        <c:ser>
          <c:idx val="0"/>
          <c:order val="0"/>
          <c:tx>
            <c:strRef>
              <c:f>'CSF Results'!$G$53</c:f>
              <c:strCache>
                <c:ptCount val="1"/>
                <c:pt idx="0">
                  <c:v>Respond</c:v>
                </c:pt>
              </c:strCache>
            </c:strRef>
          </c:tx>
          <c:dPt>
            <c:idx val="0"/>
            <c:bubble3D val="0"/>
            <c:spPr>
              <a:solidFill>
                <a:srgbClr val="92D050"/>
              </a:solidFill>
              <a:ln w="19050">
                <a:solidFill>
                  <a:schemeClr val="lt1"/>
                </a:solidFill>
              </a:ln>
              <a:effectLst/>
            </c:spPr>
            <c:extLst>
              <c:ext xmlns:c16="http://schemas.microsoft.com/office/drawing/2014/chart" uri="{C3380CC4-5D6E-409C-BE32-E72D297353CC}">
                <c16:uniqueId val="{00000001-07AA-475A-91EA-2384E443C855}"/>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07AA-475A-91EA-2384E443C855}"/>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07AA-475A-91EA-2384E443C855}"/>
              </c:ext>
            </c:extLst>
          </c:dPt>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venir Next LT Pro" panose="020B0504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'CSF Results'!$F$54:$F$56</c:f>
              <c:strCache>
                <c:ptCount val="3"/>
                <c:pt idx="0">
                  <c:v>Low</c:v>
                </c:pt>
                <c:pt idx="1">
                  <c:v>Medium</c:v>
                </c:pt>
                <c:pt idx="2">
                  <c:v>High</c:v>
                </c:pt>
              </c:strCache>
            </c:strRef>
          </c:cat>
          <c:val>
            <c:numRef>
              <c:f>'CSF Results'!$G$54:$G$56</c:f>
              <c:numCache>
                <c:formatCode>General</c:formatCode>
                <c:ptCount val="3"/>
                <c:pt idx="0">
                  <c:v>14</c:v>
                </c:pt>
                <c:pt idx="1">
                  <c:v>1</c:v>
                </c:pt>
                <c:pt idx="2">
                  <c:v>0</c:v>
                </c:pt>
              </c:numCache>
            </c:numRef>
          </c:val>
          <c:extLst>
            <c:ext xmlns:c16="http://schemas.microsoft.com/office/drawing/2014/chart" uri="{C3380CC4-5D6E-409C-BE32-E72D297353CC}">
              <c16:uniqueId val="{00000006-07AA-475A-91EA-2384E443C85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 Next LT Pro"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rgbClr val="9933FF"/>
      </a:solidFill>
      <a:round/>
    </a:ln>
    <a:effectLst/>
  </c:spPr>
  <c:txPr>
    <a:bodyPr/>
    <a:lstStyle/>
    <a:p>
      <a:pPr>
        <a:defRPr>
          <a:latin typeface="Avenir Next LT Pro" panose="020B05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'CSF Results'!$G$63</c:f>
              <c:strCache>
                <c:ptCount val="1"/>
                <c:pt idx="0">
                  <c:v>Recover</c:v>
                </c:pt>
              </c:strCache>
            </c:strRef>
          </c:tx>
          <c:dPt>
            <c:idx val="0"/>
            <c:bubble3D val="0"/>
            <c:spPr>
              <a:solidFill>
                <a:srgbClr val="92D050"/>
              </a:solidFill>
              <a:ln w="19050">
                <a:solidFill>
                  <a:schemeClr val="lt1"/>
                </a:solidFill>
              </a:ln>
              <a:effectLst/>
            </c:spPr>
            <c:extLst>
              <c:ext xmlns:c16="http://schemas.microsoft.com/office/drawing/2014/chart" uri="{C3380CC4-5D6E-409C-BE32-E72D297353CC}">
                <c16:uniqueId val="{00000001-D125-4A06-A591-340AFEDD45C5}"/>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D125-4A06-A591-340AFEDD45C5}"/>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D125-4A06-A591-340AFEDD45C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'CSF Results'!$F$64:$F$66</c:f>
              <c:strCache>
                <c:ptCount val="3"/>
                <c:pt idx="0">
                  <c:v>Low</c:v>
                </c:pt>
                <c:pt idx="1">
                  <c:v>Medium</c:v>
                </c:pt>
                <c:pt idx="2">
                  <c:v>High</c:v>
                </c:pt>
              </c:strCache>
            </c:strRef>
          </c:cat>
          <c:val>
            <c:numRef>
              <c:f>'CSF Results'!$G$64:$G$66</c:f>
              <c:numCache>
                <c:formatCode>General</c:formatCode>
                <c:ptCount val="3"/>
                <c:pt idx="0">
                  <c:v>6</c:v>
                </c:pt>
                <c:pt idx="1">
                  <c:v>0</c:v>
                </c:pt>
                <c:pt idx="2">
                  <c:v>0</c:v>
                </c:pt>
              </c:numCache>
            </c:numRef>
          </c:val>
          <c:extLst>
            <c:ext xmlns:c16="http://schemas.microsoft.com/office/drawing/2014/chart" uri="{C3380CC4-5D6E-409C-BE32-E72D297353CC}">
              <c16:uniqueId val="{00000006-D125-4A06-A591-340AFEDD45C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chemeClr val="accent2">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venir Next LT Pro" panose="020B0504020202020204" pitchFamily="34" charset="0"/>
                <a:ea typeface="+mn-ea"/>
                <a:cs typeface="+mn-cs"/>
              </a:defRPr>
            </a:pPr>
            <a:r>
              <a:rPr lang="en-US" b="1"/>
              <a:t>Improvement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venir Next LT Pro" panose="020B0504020202020204" pitchFamily="34" charset="0"/>
              <a:ea typeface="+mn-ea"/>
              <a:cs typeface="+mn-cs"/>
            </a:defRPr>
          </a:pPr>
          <a:endParaRPr lang="en-US"/>
        </a:p>
      </c:txPr>
    </c:title>
    <c:autoTitleDeleted val="0"/>
    <c:plotArea>
      <c:layout/>
      <c:pieChart>
        <c:varyColors val="1"/>
        <c:ser>
          <c:idx val="0"/>
          <c:order val="0"/>
          <c:tx>
            <c:strRef>
              <c:f>'CSF Results'!$F$18:$G$18</c:f>
              <c:strCache>
                <c:ptCount val="1"/>
                <c:pt idx="0">
                  <c:v>Improvements</c:v>
                </c:pt>
              </c:strCache>
            </c:strRef>
          </c:tx>
          <c:dPt>
            <c:idx val="0"/>
            <c:bubble3D val="0"/>
            <c:spPr>
              <a:solidFill>
                <a:srgbClr val="92D050"/>
              </a:solidFill>
              <a:ln w="19050">
                <a:solidFill>
                  <a:schemeClr val="lt1"/>
                </a:solidFill>
              </a:ln>
              <a:effectLst/>
            </c:spPr>
            <c:extLst>
              <c:ext xmlns:c16="http://schemas.microsoft.com/office/drawing/2014/chart" uri="{C3380CC4-5D6E-409C-BE32-E72D297353CC}">
                <c16:uniqueId val="{00000001-7DC0-4197-B4EB-7EBBB413D7A8}"/>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7DC0-4197-B4EB-7EBBB413D7A8}"/>
              </c:ext>
            </c:extLst>
          </c:dPt>
          <c:dPt>
            <c:idx val="2"/>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5-7DC0-4197-B4EB-7EBBB413D7A8}"/>
              </c:ext>
            </c:extLst>
          </c:dPt>
          <c:dLbls>
            <c:spPr>
              <a:noFill/>
              <a:ln>
                <a:noFill/>
              </a:ln>
              <a:effectLst/>
            </c:spPr>
            <c:txPr>
              <a:bodyPr rot="0" spcFirstLastPara="1" vertOverflow="ellipsis" vert="horz" wrap="square" anchor="ctr" anchorCtr="1"/>
              <a:lstStyle/>
              <a:p>
                <a:pPr>
                  <a:defRPr sz="1800" b="1" i="0" u="none" strike="noStrike" kern="1200" baseline="0">
                    <a:solidFill>
                      <a:schemeClr val="tx1">
                        <a:lumMod val="75000"/>
                        <a:lumOff val="25000"/>
                      </a:schemeClr>
                    </a:solidFill>
                    <a:latin typeface="Avenir Next LT Pro" panose="020B0504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'CSF Results'!$F$19:$F$21</c:f>
              <c:strCache>
                <c:ptCount val="3"/>
                <c:pt idx="0">
                  <c:v>Positive</c:v>
                </c:pt>
                <c:pt idx="1">
                  <c:v>Negative</c:v>
                </c:pt>
                <c:pt idx="2">
                  <c:v>Static</c:v>
                </c:pt>
              </c:strCache>
            </c:strRef>
          </c:cat>
          <c:val>
            <c:numRef>
              <c:f>'CSF Results'!$G$19:$G$21</c:f>
              <c:numCache>
                <c:formatCode>General</c:formatCode>
                <c:ptCount val="3"/>
                <c:pt idx="0">
                  <c:v>19</c:v>
                </c:pt>
                <c:pt idx="1">
                  <c:v>3</c:v>
                </c:pt>
                <c:pt idx="2">
                  <c:v>84</c:v>
                </c:pt>
              </c:numCache>
            </c:numRef>
          </c:val>
          <c:extLst>
            <c:ext xmlns:c16="http://schemas.microsoft.com/office/drawing/2014/chart" uri="{C3380CC4-5D6E-409C-BE32-E72D297353CC}">
              <c16:uniqueId val="{00000006-7DC0-4197-B4EB-7EBBB413D7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venir Next LT Pro"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rgbClr val="FFFF00"/>
      </a:solidFill>
      <a:round/>
    </a:ln>
    <a:effectLst/>
  </c:spPr>
  <c:txPr>
    <a:bodyPr/>
    <a:lstStyle/>
    <a:p>
      <a:pPr>
        <a:defRPr>
          <a:latin typeface="Avenir Next LT Pro" panose="020B05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lgn="ctr">
              <a:defRPr sz="1800" b="0" i="0" u="none" strike="noStrike" kern="1200" baseline="0">
                <a:solidFill>
                  <a:srgbClr val="595959"/>
                </a:solidFill>
                <a:latin typeface="Avenir Next LT Pro" panose="020B0504020202020204" pitchFamily="34" charset="0"/>
                <a:ea typeface="+mn-ea"/>
                <a:cs typeface="+mn-cs"/>
              </a:defRPr>
            </a:pPr>
            <a:r>
              <a:rPr lang="en-US" sz="1800" b="1">
                <a:latin typeface="Avenir Next LT Pro" panose="020B0504020202020204" pitchFamily="34" charset="0"/>
              </a:rPr>
              <a:t>CMM Maturity Levels (Current and Goal)</a:t>
            </a:r>
          </a:p>
        </c:rich>
      </c:tx>
      <c:layout>
        <c:manualLayout>
          <c:xMode val="edge"/>
          <c:yMode val="edge"/>
          <c:x val="0.29517390087464818"/>
          <c:y val="1.2621526851884998E-2"/>
        </c:manualLayout>
      </c:layout>
      <c:overlay val="0"/>
      <c:spPr>
        <a:noFill/>
        <a:ln>
          <a:noFill/>
        </a:ln>
        <a:effectLst/>
      </c:spPr>
    </c:title>
    <c:autoTitleDeleted val="0"/>
    <c:plotArea>
      <c:layout>
        <c:manualLayout>
          <c:layoutTarget val="inner"/>
          <c:xMode val="edge"/>
          <c:yMode val="edge"/>
          <c:x val="0.22777771200486441"/>
          <c:y val="8.3914804145824182E-2"/>
          <c:w val="0.54149632449353113"/>
          <c:h val="0.87474976190270815"/>
        </c:manualLayout>
      </c:layout>
      <c:radarChart>
        <c:radarStyle val="marker"/>
        <c:varyColors val="1"/>
        <c:ser>
          <c:idx val="0"/>
          <c:order val="0"/>
          <c:spPr>
            <a:ln w="19050" cap="rnd" cmpd="sng" algn="ctr">
              <a:solidFill>
                <a:srgbClr val="F6921E"/>
              </a:solidFill>
              <a:prstDash val="solid"/>
              <a:round/>
            </a:ln>
            <a:effectLst/>
          </c:spPr>
          <c:marker>
            <c:symbol val="none"/>
          </c:marker>
          <c:cat>
            <c:strRef>
              <c:f>'Analytics Roll-up'!$A$4:$A$31</c:f>
              <c:strCache>
                <c:ptCount val="28"/>
                <c:pt idx="0">
                  <c:v>Asset Mgmt</c:v>
                </c:pt>
                <c:pt idx="1">
                  <c:v>Bus. Environment</c:v>
                </c:pt>
                <c:pt idx="2">
                  <c:v>Governance</c:v>
                </c:pt>
                <c:pt idx="3">
                  <c:v>Risk Assessment</c:v>
                </c:pt>
                <c:pt idx="4">
                  <c:v>Risk Mgmt. Strategy</c:v>
                </c:pt>
                <c:pt idx="5">
                  <c:v>Supply Chain RM</c:v>
                </c:pt>
                <c:pt idx="6">
                  <c:v>Protect</c:v>
                </c:pt>
                <c:pt idx="7">
                  <c:v>Identity Mgt</c:v>
                </c:pt>
                <c:pt idx="8">
                  <c:v>Awareness and Training</c:v>
                </c:pt>
                <c:pt idx="9">
                  <c:v>Data Security</c:v>
                </c:pt>
                <c:pt idx="10">
                  <c:v>Info Protection</c:v>
                </c:pt>
                <c:pt idx="11">
                  <c:v>Maintence</c:v>
                </c:pt>
                <c:pt idx="12">
                  <c:v>Protective Tech</c:v>
                </c:pt>
                <c:pt idx="13">
                  <c:v>Detect</c:v>
                </c:pt>
                <c:pt idx="14">
                  <c:v>Anomalies and Events</c:v>
                </c:pt>
                <c:pt idx="15">
                  <c:v>Continuous Monitoring</c:v>
                </c:pt>
                <c:pt idx="16">
                  <c:v>Detection Processes</c:v>
                </c:pt>
                <c:pt idx="17">
                  <c:v>Respond</c:v>
                </c:pt>
                <c:pt idx="18">
                  <c:v>Response Planning</c:v>
                </c:pt>
                <c:pt idx="19">
                  <c:v>Communications</c:v>
                </c:pt>
                <c:pt idx="20">
                  <c:v>Analysis</c:v>
                </c:pt>
                <c:pt idx="21">
                  <c:v>Mitigation</c:v>
                </c:pt>
                <c:pt idx="22">
                  <c:v>Improvements</c:v>
                </c:pt>
                <c:pt idx="23">
                  <c:v>Recover</c:v>
                </c:pt>
                <c:pt idx="24">
                  <c:v>Recovery Planning</c:v>
                </c:pt>
                <c:pt idx="25">
                  <c:v>Improvements</c:v>
                </c:pt>
                <c:pt idx="26">
                  <c:v>Communications</c:v>
                </c:pt>
                <c:pt idx="27">
                  <c:v>Identify</c:v>
                </c:pt>
              </c:strCache>
            </c:strRef>
          </c:cat>
          <c:val>
            <c:numRef>
              <c:f>'Analytics Roll-up'!$B$4:$B$31</c:f>
              <c:numCache>
                <c:formatCode>General</c:formatCode>
                <c:ptCount val="28"/>
                <c:pt idx="0">
                  <c:v>2.3333333333333335</c:v>
                </c:pt>
                <c:pt idx="1">
                  <c:v>2.2000000000000002</c:v>
                </c:pt>
                <c:pt idx="2">
                  <c:v>2.25</c:v>
                </c:pt>
                <c:pt idx="3">
                  <c:v>2.1666666666666665</c:v>
                </c:pt>
                <c:pt idx="4">
                  <c:v>2</c:v>
                </c:pt>
                <c:pt idx="5">
                  <c:v>1.2</c:v>
                </c:pt>
                <c:pt idx="7">
                  <c:v>2.2857142857142856</c:v>
                </c:pt>
                <c:pt idx="8">
                  <c:v>2.2000000000000002</c:v>
                </c:pt>
                <c:pt idx="9">
                  <c:v>1.625</c:v>
                </c:pt>
                <c:pt idx="10">
                  <c:v>1.5</c:v>
                </c:pt>
                <c:pt idx="11">
                  <c:v>2</c:v>
                </c:pt>
                <c:pt idx="12">
                  <c:v>1.6</c:v>
                </c:pt>
                <c:pt idx="14">
                  <c:v>2</c:v>
                </c:pt>
                <c:pt idx="15">
                  <c:v>1.625</c:v>
                </c:pt>
                <c:pt idx="16">
                  <c:v>2.6</c:v>
                </c:pt>
                <c:pt idx="18">
                  <c:v>3</c:v>
                </c:pt>
                <c:pt idx="19">
                  <c:v>2.6</c:v>
                </c:pt>
                <c:pt idx="20">
                  <c:v>2.4</c:v>
                </c:pt>
                <c:pt idx="21">
                  <c:v>2.6666666666666665</c:v>
                </c:pt>
                <c:pt idx="22">
                  <c:v>3</c:v>
                </c:pt>
                <c:pt idx="24">
                  <c:v>1</c:v>
                </c:pt>
                <c:pt idx="25">
                  <c:v>1</c:v>
                </c:pt>
                <c:pt idx="26">
                  <c:v>3</c:v>
                </c:pt>
              </c:numCache>
            </c:numRef>
          </c:val>
          <c:extLst>
            <c:ext xmlns:c16="http://schemas.microsoft.com/office/drawing/2014/chart" uri="{C3380CC4-5D6E-409C-BE32-E72D297353CC}">
              <c16:uniqueId val="{00000000-E096-4519-9583-EEFD6C0BFDD4}"/>
            </c:ext>
          </c:extLst>
        </c:ser>
        <c:ser>
          <c:idx val="1"/>
          <c:order val="1"/>
          <c:spPr>
            <a:ln w="19050" cap="rnd" cmpd="sng" algn="ctr">
              <a:solidFill>
                <a:srgbClr val="0099D8"/>
              </a:solidFill>
              <a:prstDash val="solid"/>
              <a:round/>
            </a:ln>
            <a:effectLst/>
          </c:spPr>
          <c:marker>
            <c:symbol val="none"/>
          </c:marker>
          <c:cat>
            <c:strRef>
              <c:f>'Analytics Roll-up'!$A$4:$A$31</c:f>
              <c:strCache>
                <c:ptCount val="28"/>
                <c:pt idx="0">
                  <c:v>Asset Mgmt</c:v>
                </c:pt>
                <c:pt idx="1">
                  <c:v>Bus. Environment</c:v>
                </c:pt>
                <c:pt idx="2">
                  <c:v>Governance</c:v>
                </c:pt>
                <c:pt idx="3">
                  <c:v>Risk Assessment</c:v>
                </c:pt>
                <c:pt idx="4">
                  <c:v>Risk Mgmt. Strategy</c:v>
                </c:pt>
                <c:pt idx="5">
                  <c:v>Supply Chain RM</c:v>
                </c:pt>
                <c:pt idx="6">
                  <c:v>Protect</c:v>
                </c:pt>
                <c:pt idx="7">
                  <c:v>Identity Mgt</c:v>
                </c:pt>
                <c:pt idx="8">
                  <c:v>Awareness and Training</c:v>
                </c:pt>
                <c:pt idx="9">
                  <c:v>Data Security</c:v>
                </c:pt>
                <c:pt idx="10">
                  <c:v>Info Protection</c:v>
                </c:pt>
                <c:pt idx="11">
                  <c:v>Maintence</c:v>
                </c:pt>
                <c:pt idx="12">
                  <c:v>Protective Tech</c:v>
                </c:pt>
                <c:pt idx="13">
                  <c:v>Detect</c:v>
                </c:pt>
                <c:pt idx="14">
                  <c:v>Anomalies and Events</c:v>
                </c:pt>
                <c:pt idx="15">
                  <c:v>Continuous Monitoring</c:v>
                </c:pt>
                <c:pt idx="16">
                  <c:v>Detection Processes</c:v>
                </c:pt>
                <c:pt idx="17">
                  <c:v>Respond</c:v>
                </c:pt>
                <c:pt idx="18">
                  <c:v>Response Planning</c:v>
                </c:pt>
                <c:pt idx="19">
                  <c:v>Communications</c:v>
                </c:pt>
                <c:pt idx="20">
                  <c:v>Analysis</c:v>
                </c:pt>
                <c:pt idx="21">
                  <c:v>Mitigation</c:v>
                </c:pt>
                <c:pt idx="22">
                  <c:v>Improvements</c:v>
                </c:pt>
                <c:pt idx="23">
                  <c:v>Recover</c:v>
                </c:pt>
                <c:pt idx="24">
                  <c:v>Recovery Planning</c:v>
                </c:pt>
                <c:pt idx="25">
                  <c:v>Improvements</c:v>
                </c:pt>
                <c:pt idx="26">
                  <c:v>Communications</c:v>
                </c:pt>
                <c:pt idx="27">
                  <c:v>Identify</c:v>
                </c:pt>
              </c:strCache>
            </c:strRef>
          </c:cat>
          <c:val>
            <c:numRef>
              <c:f>'Analytics Roll-up'!$C$4:$C$31</c:f>
              <c:numCache>
                <c:formatCode>General</c:formatCode>
                <c:ptCount val="28"/>
                <c:pt idx="0">
                  <c:v>3</c:v>
                </c:pt>
                <c:pt idx="1">
                  <c:v>3</c:v>
                </c:pt>
                <c:pt idx="2">
                  <c:v>3</c:v>
                </c:pt>
                <c:pt idx="3">
                  <c:v>3</c:v>
                </c:pt>
                <c:pt idx="4">
                  <c:v>3</c:v>
                </c:pt>
                <c:pt idx="5">
                  <c:v>3</c:v>
                </c:pt>
                <c:pt idx="7">
                  <c:v>3</c:v>
                </c:pt>
                <c:pt idx="8">
                  <c:v>3</c:v>
                </c:pt>
                <c:pt idx="9">
                  <c:v>3</c:v>
                </c:pt>
                <c:pt idx="10">
                  <c:v>3</c:v>
                </c:pt>
                <c:pt idx="11">
                  <c:v>3</c:v>
                </c:pt>
                <c:pt idx="12">
                  <c:v>3</c:v>
                </c:pt>
                <c:pt idx="14">
                  <c:v>3</c:v>
                </c:pt>
                <c:pt idx="15">
                  <c:v>3</c:v>
                </c:pt>
                <c:pt idx="16">
                  <c:v>3</c:v>
                </c:pt>
                <c:pt idx="18">
                  <c:v>3</c:v>
                </c:pt>
                <c:pt idx="19">
                  <c:v>3</c:v>
                </c:pt>
                <c:pt idx="20">
                  <c:v>3</c:v>
                </c:pt>
                <c:pt idx="21">
                  <c:v>3</c:v>
                </c:pt>
                <c:pt idx="22">
                  <c:v>3</c:v>
                </c:pt>
                <c:pt idx="24">
                  <c:v>3</c:v>
                </c:pt>
                <c:pt idx="25">
                  <c:v>3</c:v>
                </c:pt>
                <c:pt idx="26">
                  <c:v>3</c:v>
                </c:pt>
              </c:numCache>
            </c:numRef>
          </c:val>
          <c:extLst>
            <c:ext xmlns:c16="http://schemas.microsoft.com/office/drawing/2014/chart" uri="{C3380CC4-5D6E-409C-BE32-E72D297353CC}">
              <c16:uniqueId val="{00000001-E096-4519-9583-EEFD6C0BFDD4}"/>
            </c:ext>
          </c:extLst>
        </c:ser>
        <c:dLbls>
          <c:showLegendKey val="0"/>
          <c:showVal val="0"/>
          <c:showCatName val="0"/>
          <c:showSerName val="0"/>
          <c:showPercent val="0"/>
          <c:showBubbleSize val="0"/>
        </c:dLbls>
        <c:axId val="549663040"/>
        <c:axId val="464076155"/>
      </c:radarChart>
      <c:catAx>
        <c:axId val="549663040"/>
        <c:scaling>
          <c:orientation val="minMax"/>
        </c:scaling>
        <c:delete val="0"/>
        <c:axPos val="b"/>
        <c:numFmt formatCode="General" sourceLinked="1"/>
        <c:majorTickMark val="cross"/>
        <c:minorTickMark val="cross"/>
        <c:tickLblPos val="nextTo"/>
        <c:spPr>
          <a:noFill/>
          <a:ln w="6350" cap="flat" cmpd="sng" algn="ctr">
            <a:solidFill>
              <a:schemeClr val="tx1"/>
            </a:solidFill>
            <a:prstDash val="solid"/>
            <a:round/>
          </a:ln>
          <a:effectLst/>
        </c:spPr>
        <c:txPr>
          <a:bodyPr rot="0" spcFirstLastPara="1" vertOverflow="ellipsis" wrap="square" anchor="ctr" anchorCtr="1"/>
          <a:lstStyle/>
          <a:p>
            <a:pPr lvl="0">
              <a:defRPr sz="1050" b="0" i="0" u="none" strike="noStrike" kern="1200" baseline="0">
                <a:solidFill>
                  <a:srgbClr val="595959"/>
                </a:solidFill>
                <a:latin typeface="Avenir Next LT Pro" panose="020B0504020202020204" pitchFamily="34" charset="0"/>
                <a:ea typeface="+mn-ea"/>
                <a:cs typeface="+mn-cs"/>
              </a:defRPr>
            </a:pPr>
            <a:endParaRPr lang="en-US"/>
          </a:p>
        </c:txPr>
        <c:crossAx val="464076155"/>
        <c:crosses val="autoZero"/>
        <c:auto val="1"/>
        <c:lblAlgn val="ctr"/>
        <c:lblOffset val="100"/>
        <c:noMultiLvlLbl val="1"/>
      </c:catAx>
      <c:valAx>
        <c:axId val="464076155"/>
        <c:scaling>
          <c:orientation val="minMax"/>
        </c:scaling>
        <c:delete val="0"/>
        <c:axPos val="l"/>
        <c:majorGridlines>
          <c:spPr>
            <a:ln w="6350" cap="flat" cmpd="sng" algn="ctr">
              <a:solidFill>
                <a:srgbClr val="D9D9D9"/>
              </a:solidFill>
              <a:prstDash val="solid"/>
              <a:round/>
            </a:ln>
            <a:effectLst/>
          </c:spPr>
        </c:majorGridlines>
        <c:numFmt formatCode="General" sourceLinked="1"/>
        <c:majorTickMark val="cross"/>
        <c:minorTickMark val="cross"/>
        <c:tickLblPos val="nextTo"/>
        <c:spPr>
          <a:noFill/>
          <a:ln w="47625" cap="flat" cmpd="sng" algn="ctr">
            <a:noFill/>
            <a:prstDash val="solid"/>
            <a:round/>
          </a:ln>
          <a:effectLst/>
        </c:spPr>
        <c:txPr>
          <a:bodyPr rot="-60000000" spcFirstLastPara="1" vertOverflow="ellipsis" vert="horz" wrap="square" anchor="ctr" anchorCtr="1"/>
          <a:lstStyle/>
          <a:p>
            <a:pPr lvl="0">
              <a:defRPr sz="900" b="0" i="0" u="none" strike="noStrike" kern="1200" baseline="0">
                <a:solidFill>
                  <a:srgbClr val="595959"/>
                </a:solidFill>
                <a:latin typeface="+mn-lt"/>
                <a:ea typeface="+mn-ea"/>
                <a:cs typeface="+mn-cs"/>
              </a:defRPr>
            </a:pPr>
            <a:endParaRPr lang="en-US"/>
          </a:p>
        </c:txPr>
        <c:crossAx val="549663040"/>
        <c:crosses val="autoZero"/>
        <c:crossBetween val="between"/>
      </c:valAx>
      <c:spPr>
        <a:solidFill>
          <a:srgbClr val="FFFFFF"/>
        </a:solidFill>
        <a:ln>
          <a:noFill/>
        </a:ln>
        <a:effectLst/>
      </c:spPr>
    </c:plotArea>
    <c:plotVisOnly val="1"/>
    <c:dispBlanksAs val="zero"/>
    <c:showDLblsOverMax val="1"/>
  </c:chart>
  <c:spPr>
    <a:solidFill>
      <a:srgbClr val="FFFFFF"/>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IDENTIFY</a:t>
            </a:r>
          </a:p>
        </c:rich>
      </c:tx>
      <c:overlay val="0"/>
      <c:spPr>
        <a:noFill/>
        <a:ln>
          <a:noFill/>
        </a:ln>
        <a:effectLst/>
      </c:spPr>
    </c:title>
    <c:autoTitleDeleted val="0"/>
    <c:plotArea>
      <c:layout/>
      <c:radarChart>
        <c:radarStyle val="marker"/>
        <c:varyColors val="1"/>
        <c:ser>
          <c:idx val="0"/>
          <c:order val="0"/>
          <c:spPr>
            <a:ln w="19050" cap="rnd" cmpd="sng" algn="ctr">
              <a:solidFill>
                <a:srgbClr val="F6921E"/>
              </a:solidFill>
              <a:prstDash val="solid"/>
              <a:round/>
            </a:ln>
            <a:effectLst/>
          </c:spPr>
          <c:marker>
            <c:symbol val="none"/>
          </c:marker>
          <c:cat>
            <c:strRef>
              <c:f>'Identify-Score'!$C$43:$C$77</c:f>
              <c:strCache>
                <c:ptCount val="34"/>
                <c:pt idx="0">
                  <c:v>ID.AM-1</c:v>
                </c:pt>
                <c:pt idx="1">
                  <c:v>ID.AM-2</c:v>
                </c:pt>
                <c:pt idx="2">
                  <c:v>ID.AM-3</c:v>
                </c:pt>
                <c:pt idx="3">
                  <c:v>ID.AM-4</c:v>
                </c:pt>
                <c:pt idx="4">
                  <c:v>ID.AM-5</c:v>
                </c:pt>
                <c:pt idx="5">
                  <c:v>ID.AM-6</c:v>
                </c:pt>
                <c:pt idx="7">
                  <c:v>ID.BE-1</c:v>
                </c:pt>
                <c:pt idx="8">
                  <c:v>ID.BE-2</c:v>
                </c:pt>
                <c:pt idx="9">
                  <c:v>ID.BE-3</c:v>
                </c:pt>
                <c:pt idx="10">
                  <c:v>ID.BE-4</c:v>
                </c:pt>
                <c:pt idx="11">
                  <c:v>ID.BE-5</c:v>
                </c:pt>
                <c:pt idx="13">
                  <c:v>ID.GV-1</c:v>
                </c:pt>
                <c:pt idx="14">
                  <c:v>ID.GV-2</c:v>
                </c:pt>
                <c:pt idx="15">
                  <c:v>ID.GV-3</c:v>
                </c:pt>
                <c:pt idx="16">
                  <c:v>ID.GV-4</c:v>
                </c:pt>
                <c:pt idx="18">
                  <c:v>ID.RA-1</c:v>
                </c:pt>
                <c:pt idx="19">
                  <c:v>ID.RA-2</c:v>
                </c:pt>
                <c:pt idx="20">
                  <c:v>ID.RA-3</c:v>
                </c:pt>
                <c:pt idx="21">
                  <c:v>ID.RA-4</c:v>
                </c:pt>
                <c:pt idx="22">
                  <c:v>ID.RA-5</c:v>
                </c:pt>
                <c:pt idx="23">
                  <c:v>ID.RA-6</c:v>
                </c:pt>
                <c:pt idx="25">
                  <c:v>ID.RM-1</c:v>
                </c:pt>
                <c:pt idx="26">
                  <c:v>ID.RM-2</c:v>
                </c:pt>
                <c:pt idx="27">
                  <c:v>ID.RM-3</c:v>
                </c:pt>
                <c:pt idx="29">
                  <c:v>ID.SC-1</c:v>
                </c:pt>
                <c:pt idx="30">
                  <c:v>ID.SC-2</c:v>
                </c:pt>
                <c:pt idx="31">
                  <c:v>ID.SC-3</c:v>
                </c:pt>
                <c:pt idx="32">
                  <c:v>ID-SC.4</c:v>
                </c:pt>
                <c:pt idx="33">
                  <c:v>ID-SC.5</c:v>
                </c:pt>
              </c:strCache>
            </c:strRef>
          </c:cat>
          <c:val>
            <c:numRef>
              <c:f>'Identify-Score'!$D$43:$D$77</c:f>
              <c:numCache>
                <c:formatCode>General</c:formatCode>
                <c:ptCount val="35"/>
                <c:pt idx="0">
                  <c:v>2</c:v>
                </c:pt>
                <c:pt idx="1">
                  <c:v>2</c:v>
                </c:pt>
                <c:pt idx="2">
                  <c:v>3</c:v>
                </c:pt>
                <c:pt idx="3">
                  <c:v>3</c:v>
                </c:pt>
                <c:pt idx="4">
                  <c:v>1</c:v>
                </c:pt>
                <c:pt idx="5">
                  <c:v>3</c:v>
                </c:pt>
                <c:pt idx="6">
                  <c:v>0</c:v>
                </c:pt>
                <c:pt idx="7">
                  <c:v>3</c:v>
                </c:pt>
                <c:pt idx="8">
                  <c:v>3</c:v>
                </c:pt>
                <c:pt idx="9">
                  <c:v>2</c:v>
                </c:pt>
                <c:pt idx="10">
                  <c:v>1</c:v>
                </c:pt>
                <c:pt idx="11">
                  <c:v>2</c:v>
                </c:pt>
                <c:pt idx="12">
                  <c:v>0</c:v>
                </c:pt>
                <c:pt idx="13">
                  <c:v>3</c:v>
                </c:pt>
                <c:pt idx="14">
                  <c:v>2</c:v>
                </c:pt>
                <c:pt idx="15">
                  <c:v>2</c:v>
                </c:pt>
                <c:pt idx="16">
                  <c:v>2</c:v>
                </c:pt>
                <c:pt idx="17">
                  <c:v>0</c:v>
                </c:pt>
                <c:pt idx="18">
                  <c:v>2</c:v>
                </c:pt>
                <c:pt idx="19">
                  <c:v>2</c:v>
                </c:pt>
                <c:pt idx="20">
                  <c:v>3</c:v>
                </c:pt>
                <c:pt idx="21">
                  <c:v>2</c:v>
                </c:pt>
                <c:pt idx="22">
                  <c:v>2</c:v>
                </c:pt>
                <c:pt idx="23">
                  <c:v>2</c:v>
                </c:pt>
                <c:pt idx="24">
                  <c:v>0</c:v>
                </c:pt>
                <c:pt idx="25">
                  <c:v>2</c:v>
                </c:pt>
                <c:pt idx="26">
                  <c:v>2</c:v>
                </c:pt>
                <c:pt idx="27">
                  <c:v>2</c:v>
                </c:pt>
                <c:pt idx="28">
                  <c:v>0</c:v>
                </c:pt>
                <c:pt idx="29">
                  <c:v>1</c:v>
                </c:pt>
                <c:pt idx="30">
                  <c:v>1</c:v>
                </c:pt>
                <c:pt idx="31">
                  <c:v>2</c:v>
                </c:pt>
                <c:pt idx="32">
                  <c:v>1</c:v>
                </c:pt>
                <c:pt idx="33">
                  <c:v>1</c:v>
                </c:pt>
              </c:numCache>
            </c:numRef>
          </c:val>
          <c:extLst>
            <c:ext xmlns:c16="http://schemas.microsoft.com/office/drawing/2014/chart" uri="{C3380CC4-5D6E-409C-BE32-E72D297353CC}">
              <c16:uniqueId val="{00000000-98FA-402A-9418-86A743CED8CE}"/>
            </c:ext>
          </c:extLst>
        </c:ser>
        <c:ser>
          <c:idx val="1"/>
          <c:order val="1"/>
          <c:spPr>
            <a:ln w="19050" cap="rnd" cmpd="sng" algn="ctr">
              <a:solidFill>
                <a:srgbClr val="0099D8"/>
              </a:solidFill>
              <a:prstDash val="solid"/>
              <a:round/>
            </a:ln>
            <a:effectLst/>
          </c:spPr>
          <c:marker>
            <c:symbol val="none"/>
          </c:marker>
          <c:cat>
            <c:strRef>
              <c:f>'Identify-Score'!$C$43:$C$77</c:f>
              <c:strCache>
                <c:ptCount val="34"/>
                <c:pt idx="0">
                  <c:v>ID.AM-1</c:v>
                </c:pt>
                <c:pt idx="1">
                  <c:v>ID.AM-2</c:v>
                </c:pt>
                <c:pt idx="2">
                  <c:v>ID.AM-3</c:v>
                </c:pt>
                <c:pt idx="3">
                  <c:v>ID.AM-4</c:v>
                </c:pt>
                <c:pt idx="4">
                  <c:v>ID.AM-5</c:v>
                </c:pt>
                <c:pt idx="5">
                  <c:v>ID.AM-6</c:v>
                </c:pt>
                <c:pt idx="7">
                  <c:v>ID.BE-1</c:v>
                </c:pt>
                <c:pt idx="8">
                  <c:v>ID.BE-2</c:v>
                </c:pt>
                <c:pt idx="9">
                  <c:v>ID.BE-3</c:v>
                </c:pt>
                <c:pt idx="10">
                  <c:v>ID.BE-4</c:v>
                </c:pt>
                <c:pt idx="11">
                  <c:v>ID.BE-5</c:v>
                </c:pt>
                <c:pt idx="13">
                  <c:v>ID.GV-1</c:v>
                </c:pt>
                <c:pt idx="14">
                  <c:v>ID.GV-2</c:v>
                </c:pt>
                <c:pt idx="15">
                  <c:v>ID.GV-3</c:v>
                </c:pt>
                <c:pt idx="16">
                  <c:v>ID.GV-4</c:v>
                </c:pt>
                <c:pt idx="18">
                  <c:v>ID.RA-1</c:v>
                </c:pt>
                <c:pt idx="19">
                  <c:v>ID.RA-2</c:v>
                </c:pt>
                <c:pt idx="20">
                  <c:v>ID.RA-3</c:v>
                </c:pt>
                <c:pt idx="21">
                  <c:v>ID.RA-4</c:v>
                </c:pt>
                <c:pt idx="22">
                  <c:v>ID.RA-5</c:v>
                </c:pt>
                <c:pt idx="23">
                  <c:v>ID.RA-6</c:v>
                </c:pt>
                <c:pt idx="25">
                  <c:v>ID.RM-1</c:v>
                </c:pt>
                <c:pt idx="26">
                  <c:v>ID.RM-2</c:v>
                </c:pt>
                <c:pt idx="27">
                  <c:v>ID.RM-3</c:v>
                </c:pt>
                <c:pt idx="29">
                  <c:v>ID.SC-1</c:v>
                </c:pt>
                <c:pt idx="30">
                  <c:v>ID.SC-2</c:v>
                </c:pt>
                <c:pt idx="31">
                  <c:v>ID.SC-3</c:v>
                </c:pt>
                <c:pt idx="32">
                  <c:v>ID-SC.4</c:v>
                </c:pt>
                <c:pt idx="33">
                  <c:v>ID-SC.5</c:v>
                </c:pt>
              </c:strCache>
            </c:strRef>
          </c:cat>
          <c:val>
            <c:numRef>
              <c:f>'Identify-Score'!$E$43:$E$77</c:f>
              <c:numCache>
                <c:formatCode>General</c:formatCode>
                <c:ptCount val="35"/>
                <c:pt idx="0">
                  <c:v>3</c:v>
                </c:pt>
                <c:pt idx="1">
                  <c:v>3</c:v>
                </c:pt>
                <c:pt idx="2">
                  <c:v>3</c:v>
                </c:pt>
                <c:pt idx="3">
                  <c:v>3</c:v>
                </c:pt>
                <c:pt idx="4">
                  <c:v>3</c:v>
                </c:pt>
                <c:pt idx="5">
                  <c:v>3</c:v>
                </c:pt>
                <c:pt idx="6">
                  <c:v>0</c:v>
                </c:pt>
                <c:pt idx="7">
                  <c:v>3</c:v>
                </c:pt>
                <c:pt idx="8">
                  <c:v>3</c:v>
                </c:pt>
                <c:pt idx="9">
                  <c:v>3</c:v>
                </c:pt>
                <c:pt idx="10">
                  <c:v>3</c:v>
                </c:pt>
                <c:pt idx="11">
                  <c:v>3</c:v>
                </c:pt>
                <c:pt idx="12">
                  <c:v>0</c:v>
                </c:pt>
                <c:pt idx="13">
                  <c:v>3</c:v>
                </c:pt>
                <c:pt idx="14">
                  <c:v>3</c:v>
                </c:pt>
                <c:pt idx="15">
                  <c:v>3</c:v>
                </c:pt>
                <c:pt idx="16">
                  <c:v>3</c:v>
                </c:pt>
                <c:pt idx="17">
                  <c:v>0</c:v>
                </c:pt>
                <c:pt idx="18">
                  <c:v>3</c:v>
                </c:pt>
                <c:pt idx="19">
                  <c:v>3</c:v>
                </c:pt>
                <c:pt idx="20">
                  <c:v>3</c:v>
                </c:pt>
                <c:pt idx="21">
                  <c:v>3</c:v>
                </c:pt>
                <c:pt idx="22">
                  <c:v>3</c:v>
                </c:pt>
                <c:pt idx="23">
                  <c:v>3</c:v>
                </c:pt>
                <c:pt idx="24">
                  <c:v>0</c:v>
                </c:pt>
                <c:pt idx="25">
                  <c:v>3</c:v>
                </c:pt>
                <c:pt idx="26">
                  <c:v>3</c:v>
                </c:pt>
                <c:pt idx="27">
                  <c:v>3</c:v>
                </c:pt>
                <c:pt idx="28">
                  <c:v>0</c:v>
                </c:pt>
                <c:pt idx="29">
                  <c:v>3</c:v>
                </c:pt>
                <c:pt idx="30">
                  <c:v>3</c:v>
                </c:pt>
                <c:pt idx="31">
                  <c:v>3</c:v>
                </c:pt>
                <c:pt idx="32">
                  <c:v>3</c:v>
                </c:pt>
                <c:pt idx="33">
                  <c:v>3</c:v>
                </c:pt>
              </c:numCache>
            </c:numRef>
          </c:val>
          <c:extLst>
            <c:ext xmlns:c16="http://schemas.microsoft.com/office/drawing/2014/chart" uri="{C3380CC4-5D6E-409C-BE32-E72D297353CC}">
              <c16:uniqueId val="{00000001-98FA-402A-9418-86A743CED8CE}"/>
            </c:ext>
          </c:extLst>
        </c:ser>
        <c:dLbls>
          <c:showLegendKey val="0"/>
          <c:showVal val="0"/>
          <c:showCatName val="0"/>
          <c:showSerName val="0"/>
          <c:showPercent val="0"/>
          <c:showBubbleSize val="0"/>
        </c:dLbls>
        <c:axId val="1026912850"/>
        <c:axId val="1724609096"/>
      </c:radarChart>
      <c:catAx>
        <c:axId val="1026912850"/>
        <c:scaling>
          <c:orientation val="minMax"/>
        </c:scaling>
        <c:delete val="0"/>
        <c:axPos val="b"/>
        <c:numFmt formatCode="General" sourceLinked="1"/>
        <c:majorTickMark val="cross"/>
        <c:minorTickMark val="cross"/>
        <c:tickLblPos val="nextTo"/>
        <c:spPr>
          <a:noFill/>
          <a:ln w="6350" cap="flat" cmpd="sng" algn="ctr">
            <a:solidFill>
              <a:schemeClr val="tx1"/>
            </a:solidFill>
            <a:prstDash val="solid"/>
            <a:round/>
          </a:ln>
          <a:effectLst/>
        </c:spPr>
        <c:txPr>
          <a:bodyPr rot="120000"/>
          <a:lstStyle/>
          <a:p>
            <a:pPr>
              <a:defRPr sz="900"/>
            </a:pPr>
            <a:endParaRPr lang="en-US"/>
          </a:p>
        </c:txPr>
        <c:crossAx val="1724609096"/>
        <c:crosses val="autoZero"/>
        <c:auto val="1"/>
        <c:lblAlgn val="ctr"/>
        <c:lblOffset val="100"/>
        <c:noMultiLvlLbl val="1"/>
      </c:catAx>
      <c:valAx>
        <c:axId val="1724609096"/>
        <c:scaling>
          <c:orientation val="minMax"/>
        </c:scaling>
        <c:delete val="0"/>
        <c:axPos val="l"/>
        <c:majorGridlines>
          <c:spPr>
            <a:ln w="6350" cap="flat" cmpd="sng" algn="ctr">
              <a:solidFill>
                <a:srgbClr val="D9D9D9"/>
              </a:solidFill>
              <a:prstDash val="solid"/>
              <a:round/>
            </a:ln>
            <a:effectLst/>
          </c:spPr>
        </c:majorGridlines>
        <c:numFmt formatCode="General" sourceLinked="1"/>
        <c:majorTickMark val="cross"/>
        <c:minorTickMark val="cross"/>
        <c:tickLblPos val="nextTo"/>
        <c:spPr>
          <a:noFill/>
          <a:ln w="47625" cap="flat" cmpd="sng" algn="ctr">
            <a:noFill/>
            <a:prstDash val="solid"/>
            <a:round/>
          </a:ln>
          <a:effectLst/>
        </c:spPr>
        <c:txPr>
          <a:bodyPr rot="-60000000" vert="horz"/>
          <a:lstStyle/>
          <a:p>
            <a:pPr>
              <a:defRPr sz="900"/>
            </a:pPr>
            <a:endParaRPr lang="en-US"/>
          </a:p>
        </c:txPr>
        <c:crossAx val="1026912850"/>
        <c:crosses val="autoZero"/>
        <c:crossBetween val="between"/>
      </c:valAx>
      <c:spPr>
        <a:solidFill>
          <a:srgbClr val="FFFFFF"/>
        </a:solidFill>
        <a:ln>
          <a:noFill/>
        </a:ln>
        <a:effectLst/>
      </c:spPr>
    </c:plotArea>
    <c:plotVisOnly val="1"/>
    <c:dispBlanksAs val="zero"/>
    <c:showDLblsOverMax val="1"/>
  </c:chart>
  <c:spPr>
    <a:solidFill>
      <a:srgbClr val="FFFFFF"/>
    </a:solidFill>
    <a:ln w="6350" cap="flat" cmpd="sng" algn="ctr">
      <a:solidFill>
        <a:schemeClr val="tx1">
          <a:tint val="75000"/>
        </a:schemeClr>
      </a:solidFill>
      <a:prstDash val="solid"/>
      <a:round/>
    </a:ln>
    <a:effectLst/>
  </c:spPr>
  <c:txPr>
    <a:bodyPr/>
    <a:lstStyle/>
    <a:p>
      <a:pPr>
        <a:defRPr>
          <a:latin typeface="Avenir Next LT Pro" panose="020B05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28576</xdr:colOff>
      <xdr:row>12</xdr:row>
      <xdr:rowOff>1</xdr:rowOff>
    </xdr:from>
    <xdr:to>
      <xdr:col>0</xdr:col>
      <xdr:colOff>4867275</xdr:colOff>
      <xdr:row>38</xdr:row>
      <xdr:rowOff>0</xdr:rowOff>
    </xdr:to>
    <xdr:graphicFrame macro="">
      <xdr:nvGraphicFramePr>
        <xdr:cNvPr id="3" name="Chart 2">
          <a:extLst>
            <a:ext uri="{FF2B5EF4-FFF2-40B4-BE49-F238E27FC236}">
              <a16:creationId xmlns:a16="http://schemas.microsoft.com/office/drawing/2014/main" id="{96007E86-906D-48F3-AAAD-F2A7E13B55E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5200939</xdr:colOff>
      <xdr:row>11</xdr:row>
      <xdr:rowOff>186747</xdr:rowOff>
    </xdr:from>
    <xdr:to>
      <xdr:col>1</xdr:col>
      <xdr:colOff>2009775</xdr:colOff>
      <xdr:row>31</xdr:row>
      <xdr:rowOff>0</xdr:rowOff>
    </xdr:to>
    <xdr:graphicFrame macro="">
      <xdr:nvGraphicFramePr>
        <xdr:cNvPr id="4" name="Chart 3">
          <a:extLst>
            <a:ext uri="{FF2B5EF4-FFF2-40B4-BE49-F238E27FC236}">
              <a16:creationId xmlns:a16="http://schemas.microsoft.com/office/drawing/2014/main" id="{070CCCBE-8FC5-4F73-83F8-B1B55F0FDEE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5200938</xdr:colOff>
      <xdr:row>32</xdr:row>
      <xdr:rowOff>0</xdr:rowOff>
    </xdr:from>
    <xdr:to>
      <xdr:col>1</xdr:col>
      <xdr:colOff>2009775</xdr:colOff>
      <xdr:row>51</xdr:row>
      <xdr:rowOff>0</xdr:rowOff>
    </xdr:to>
    <xdr:graphicFrame macro="">
      <xdr:nvGraphicFramePr>
        <xdr:cNvPr id="5" name="Chart 4">
          <a:extLst>
            <a:ext uri="{FF2B5EF4-FFF2-40B4-BE49-F238E27FC236}">
              <a16:creationId xmlns:a16="http://schemas.microsoft.com/office/drawing/2014/main" id="{EF999A57-EF0C-4ADE-9903-ACECA3D67D2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2293790</xdr:colOff>
      <xdr:row>12</xdr:row>
      <xdr:rowOff>1</xdr:rowOff>
    </xdr:from>
    <xdr:to>
      <xdr:col>4</xdr:col>
      <xdr:colOff>0</xdr:colOff>
      <xdr:row>31</xdr:row>
      <xdr:rowOff>0</xdr:rowOff>
    </xdr:to>
    <xdr:graphicFrame macro="">
      <xdr:nvGraphicFramePr>
        <xdr:cNvPr id="6" name="Chart 5">
          <a:extLst>
            <a:ext uri="{FF2B5EF4-FFF2-40B4-BE49-F238E27FC236}">
              <a16:creationId xmlns:a16="http://schemas.microsoft.com/office/drawing/2014/main" id="{2B518558-F5F6-4A75-9498-8EC9962CBF4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2293792</xdr:colOff>
      <xdr:row>32</xdr:row>
      <xdr:rowOff>0</xdr:rowOff>
    </xdr:from>
    <xdr:to>
      <xdr:col>4</xdr:col>
      <xdr:colOff>0</xdr:colOff>
      <xdr:row>51</xdr:row>
      <xdr:rowOff>0</xdr:rowOff>
    </xdr:to>
    <xdr:graphicFrame macro="">
      <xdr:nvGraphicFramePr>
        <xdr:cNvPr id="7" name="Chart 6">
          <a:extLst>
            <a:ext uri="{FF2B5EF4-FFF2-40B4-BE49-F238E27FC236}">
              <a16:creationId xmlns:a16="http://schemas.microsoft.com/office/drawing/2014/main" id="{C51689CD-8C56-411D-BE33-2F0E1E07507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5198916</xdr:colOff>
      <xdr:row>51</xdr:row>
      <xdr:rowOff>190498</xdr:rowOff>
    </xdr:from>
    <xdr:to>
      <xdr:col>1</xdr:col>
      <xdr:colOff>2019300</xdr:colOff>
      <xdr:row>71</xdr:row>
      <xdr:rowOff>171449</xdr:rowOff>
    </xdr:to>
    <xdr:graphicFrame macro="">
      <xdr:nvGraphicFramePr>
        <xdr:cNvPr id="8" name="Chart 7">
          <a:extLst>
            <a:ext uri="{FF2B5EF4-FFF2-40B4-BE49-F238E27FC236}">
              <a16:creationId xmlns:a16="http://schemas.microsoft.com/office/drawing/2014/main" id="{495A032F-A24A-46BC-B0E6-AF13871FDF0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28575</xdr:colOff>
      <xdr:row>38</xdr:row>
      <xdr:rowOff>180975</xdr:rowOff>
    </xdr:from>
    <xdr:to>
      <xdr:col>0</xdr:col>
      <xdr:colOff>4867275</xdr:colOff>
      <xdr:row>65</xdr:row>
      <xdr:rowOff>0</xdr:rowOff>
    </xdr:to>
    <xdr:graphicFrame macro="">
      <xdr:nvGraphicFramePr>
        <xdr:cNvPr id="9" name="Chart 8">
          <a:extLst>
            <a:ext uri="{FF2B5EF4-FFF2-40B4-BE49-F238E27FC236}">
              <a16:creationId xmlns:a16="http://schemas.microsoft.com/office/drawing/2014/main" id="{BCB24C30-464E-4877-88C2-BA059494873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197556</xdr:colOff>
      <xdr:row>1</xdr:row>
      <xdr:rowOff>42334</xdr:rowOff>
    </xdr:from>
    <xdr:to>
      <xdr:col>0</xdr:col>
      <xdr:colOff>5277556</xdr:colOff>
      <xdr:row>1</xdr:row>
      <xdr:rowOff>882488</xdr:rowOff>
    </xdr:to>
    <xdr:pic>
      <xdr:nvPicPr>
        <xdr:cNvPr id="2" name="Picture 1">
          <a:extLst>
            <a:ext uri="{FF2B5EF4-FFF2-40B4-BE49-F238E27FC236}">
              <a16:creationId xmlns:a16="http://schemas.microsoft.com/office/drawing/2014/main" id="{620B6CD3-7D57-7B3C-B82C-D21A361156DC}"/>
            </a:ext>
          </a:extLst>
        </xdr:cNvPr>
        <xdr:cNvPicPr>
          <a:picLocks noChangeAspect="1"/>
        </xdr:cNvPicPr>
      </xdr:nvPicPr>
      <xdr:blipFill>
        <a:blip xmlns:r="http://schemas.openxmlformats.org/officeDocument/2006/relationships" r:embed="rId8"/>
        <a:stretch>
          <a:fillRect/>
        </a:stretch>
      </xdr:blipFill>
      <xdr:spPr>
        <a:xfrm>
          <a:off x="197556" y="296334"/>
          <a:ext cx="5080000" cy="8401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4</xdr:row>
      <xdr:rowOff>57148</xdr:rowOff>
    </xdr:from>
    <xdr:to>
      <xdr:col>16</xdr:col>
      <xdr:colOff>250521</xdr:colOff>
      <xdr:row>45</xdr:row>
      <xdr:rowOff>0</xdr:rowOff>
    </xdr:to>
    <xdr:graphicFrame macro="">
      <xdr:nvGraphicFramePr>
        <xdr:cNvPr id="2" name="Chart 1">
          <a:extLst>
            <a:ext uri="{FF2B5EF4-FFF2-40B4-BE49-F238E27FC236}">
              <a16:creationId xmlns:a16="http://schemas.microsoft.com/office/drawing/2014/main" id="{00CBC87F-4E84-4AB2-94DA-50D53CC5BD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136071</xdr:colOff>
      <xdr:row>0</xdr:row>
      <xdr:rowOff>67906</xdr:rowOff>
    </xdr:from>
    <xdr:to>
      <xdr:col>4</xdr:col>
      <xdr:colOff>732971</xdr:colOff>
      <xdr:row>29</xdr:row>
      <xdr:rowOff>87473</xdr:rowOff>
    </xdr:to>
    <xdr:graphicFrame macro="">
      <xdr:nvGraphicFramePr>
        <xdr:cNvPr id="2" name="Chart 3">
          <a:extLst>
            <a:ext uri="{FF2B5EF4-FFF2-40B4-BE49-F238E27FC236}">
              <a16:creationId xmlns:a16="http://schemas.microsoft.com/office/drawing/2014/main" id="{39DFB771-77AB-477C-AC7D-D616CA80F7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0</xdr:colOff>
      <xdr:row>30</xdr:row>
      <xdr:rowOff>9525</xdr:rowOff>
    </xdr:to>
    <xdr:graphicFrame macro="">
      <xdr:nvGraphicFramePr>
        <xdr:cNvPr id="2" name="Chart 2">
          <a:extLst>
            <a:ext uri="{FF2B5EF4-FFF2-40B4-BE49-F238E27FC236}">
              <a16:creationId xmlns:a16="http://schemas.microsoft.com/office/drawing/2014/main" id="{3963B37C-0B1A-4E7E-AAD5-7E283BC6A0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0</xdr:rowOff>
    </xdr:from>
    <xdr:to>
      <xdr:col>5</xdr:col>
      <xdr:colOff>0</xdr:colOff>
      <xdr:row>29</xdr:row>
      <xdr:rowOff>190501</xdr:rowOff>
    </xdr:to>
    <xdr:graphicFrame macro="">
      <xdr:nvGraphicFramePr>
        <xdr:cNvPr id="2" name="Chart 4">
          <a:extLst>
            <a:ext uri="{FF2B5EF4-FFF2-40B4-BE49-F238E27FC236}">
              <a16:creationId xmlns:a16="http://schemas.microsoft.com/office/drawing/2014/main" id="{284F64A9-AC60-4E17-8C68-9191FF8DA4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0</xdr:colOff>
      <xdr:row>30</xdr:row>
      <xdr:rowOff>0</xdr:rowOff>
    </xdr:to>
    <xdr:graphicFrame macro="">
      <xdr:nvGraphicFramePr>
        <xdr:cNvPr id="2" name="Chart 6">
          <a:extLst>
            <a:ext uri="{FF2B5EF4-FFF2-40B4-BE49-F238E27FC236}">
              <a16:creationId xmlns:a16="http://schemas.microsoft.com/office/drawing/2014/main" id="{3B363BEB-79D7-45D7-8411-A1E62B4ED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0</xdr:colOff>
      <xdr:row>29</xdr:row>
      <xdr:rowOff>180975</xdr:rowOff>
    </xdr:to>
    <xdr:graphicFrame macro="">
      <xdr:nvGraphicFramePr>
        <xdr:cNvPr id="2" name="Chart 5">
          <a:extLst>
            <a:ext uri="{FF2B5EF4-FFF2-40B4-BE49-F238E27FC236}">
              <a16:creationId xmlns:a16="http://schemas.microsoft.com/office/drawing/2014/main" id="{57B51E1F-917E-4273-90FE-CA65EDFB46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dr:twoCellAnchor>
    <xdr:from>
      <xdr:col>8</xdr:col>
      <xdr:colOff>133350</xdr:colOff>
      <xdr:row>4</xdr:row>
      <xdr:rowOff>19050</xdr:rowOff>
    </xdr:from>
    <xdr:to>
      <xdr:col>8</xdr:col>
      <xdr:colOff>571500</xdr:colOff>
      <xdr:row>4</xdr:row>
      <xdr:rowOff>161925</xdr:rowOff>
    </xdr:to>
    <xdr:sp macro="" textlink="">
      <xdr:nvSpPr>
        <xdr:cNvPr id="2" name="Right Arrow 1">
          <a:extLst>
            <a:ext uri="{FF2B5EF4-FFF2-40B4-BE49-F238E27FC236}">
              <a16:creationId xmlns:a16="http://schemas.microsoft.com/office/drawing/2014/main" id="{D647EAC6-981A-4390-8142-873D7B654E6C}"/>
            </a:ext>
          </a:extLst>
        </xdr:cNvPr>
        <xdr:cNvSpPr/>
      </xdr:nvSpPr>
      <xdr:spPr>
        <a:xfrm>
          <a:off x="5610225" y="1047750"/>
          <a:ext cx="438150" cy="142875"/>
        </a:xfrm>
        <a:prstGeom prst="rightArrow">
          <a:avLst/>
        </a:prstGeom>
        <a:solidFill>
          <a:schemeClr val="accent4">
            <a:lumMod val="60000"/>
            <a:lumOff val="40000"/>
          </a:schemeClr>
        </a:solidFill>
        <a:ln w="12700">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123825</xdr:colOff>
      <xdr:row>17</xdr:row>
      <xdr:rowOff>28575</xdr:rowOff>
    </xdr:from>
    <xdr:to>
      <xdr:col>8</xdr:col>
      <xdr:colOff>561975</xdr:colOff>
      <xdr:row>17</xdr:row>
      <xdr:rowOff>171450</xdr:rowOff>
    </xdr:to>
    <xdr:sp macro="" textlink="">
      <xdr:nvSpPr>
        <xdr:cNvPr id="3" name="Right Arrow 2">
          <a:extLst>
            <a:ext uri="{FF2B5EF4-FFF2-40B4-BE49-F238E27FC236}">
              <a16:creationId xmlns:a16="http://schemas.microsoft.com/office/drawing/2014/main" id="{346E1375-AA44-41CF-BCC2-CE6B31677459}"/>
            </a:ext>
          </a:extLst>
        </xdr:cNvPr>
        <xdr:cNvSpPr/>
      </xdr:nvSpPr>
      <xdr:spPr>
        <a:xfrm>
          <a:off x="5600700" y="4276725"/>
          <a:ext cx="438150" cy="142875"/>
        </a:xfrm>
        <a:prstGeom prst="rightArrow">
          <a:avLst/>
        </a:prstGeom>
        <a:solidFill>
          <a:schemeClr val="accent6">
            <a:lumMod val="60000"/>
            <a:lumOff val="40000"/>
          </a:schemeClr>
        </a:solidFill>
        <a:ln w="127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00261/Downloads/CR-NIST%20CSF%20Scorecard-20221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ecutive Panel"/>
      <sheetName val="Identify-Score"/>
      <sheetName val="Protect-Score"/>
      <sheetName val="Detect-Score"/>
      <sheetName val="Recover-Score"/>
      <sheetName val="Respond-Score"/>
      <sheetName val="Analytics Roll-up"/>
    </sheetNames>
    <sheetDataSet>
      <sheetData sheetId="0"/>
      <sheetData sheetId="1">
        <row r="27">
          <cell r="C27" t="str">
            <v>Asset Mgmt</v>
          </cell>
        </row>
        <row r="28">
          <cell r="C28" t="str">
            <v>Bus. Environment</v>
          </cell>
        </row>
        <row r="29">
          <cell r="C29" t="str">
            <v>Governance</v>
          </cell>
        </row>
        <row r="30">
          <cell r="C30" t="str">
            <v>Risk Assessment</v>
          </cell>
        </row>
        <row r="31">
          <cell r="C31" t="str">
            <v>Risk Mgmt. Strategy</v>
          </cell>
        </row>
        <row r="32">
          <cell r="C32" t="str">
            <v>Supply Chain RM</v>
          </cell>
        </row>
      </sheetData>
      <sheetData sheetId="2">
        <row r="27">
          <cell r="C27" t="str">
            <v>Identity Mgt</v>
          </cell>
        </row>
        <row r="28">
          <cell r="C28" t="str">
            <v>Awareness and Training</v>
          </cell>
        </row>
        <row r="29">
          <cell r="C29" t="str">
            <v>Data Security</v>
          </cell>
        </row>
        <row r="30">
          <cell r="C30" t="str">
            <v>Info Protection</v>
          </cell>
        </row>
        <row r="31">
          <cell r="C31" t="str">
            <v>Maintence</v>
          </cell>
        </row>
        <row r="32">
          <cell r="C32" t="str">
            <v>Protective Tech</v>
          </cell>
        </row>
      </sheetData>
      <sheetData sheetId="3">
        <row r="27">
          <cell r="C27" t="str">
            <v>Anomalies and Events</v>
          </cell>
        </row>
        <row r="28">
          <cell r="C28" t="str">
            <v>Continuous Monitoring</v>
          </cell>
        </row>
        <row r="29">
          <cell r="C29" t="str">
            <v>Detection Processes</v>
          </cell>
        </row>
      </sheetData>
      <sheetData sheetId="4">
        <row r="26">
          <cell r="C26" t="str">
            <v>Recovery Planning</v>
          </cell>
        </row>
        <row r="27">
          <cell r="C27" t="str">
            <v>Improvements</v>
          </cell>
        </row>
        <row r="28">
          <cell r="C28" t="str">
            <v>Communications</v>
          </cell>
        </row>
      </sheetData>
      <sheetData sheetId="5">
        <row r="27">
          <cell r="C27" t="str">
            <v>Response Planning</v>
          </cell>
        </row>
        <row r="28">
          <cell r="C28" t="str">
            <v>Communications</v>
          </cell>
        </row>
        <row r="29">
          <cell r="C29" t="str">
            <v>Analysis</v>
          </cell>
        </row>
        <row r="30">
          <cell r="C30" t="str">
            <v>Mitigation</v>
          </cell>
        </row>
        <row r="31">
          <cell r="C31" t="str">
            <v>Improvements</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7DA8F-8970-40CA-8956-50C2262E2FEE}">
  <sheetPr>
    <tabColor rgb="FF00B0F0"/>
    <pageSetUpPr fitToPage="1"/>
  </sheetPr>
  <dimension ref="A1:H76"/>
  <sheetViews>
    <sheetView showGridLines="0" tabSelected="1" zoomScale="90" zoomScaleNormal="90" workbookViewId="0">
      <selection activeCell="A5" sqref="A5"/>
    </sheetView>
  </sheetViews>
  <sheetFormatPr defaultColWidth="8.85546875" defaultRowHeight="15" x14ac:dyDescent="0.25"/>
  <cols>
    <col min="1" max="1" width="100.7109375" style="87" customWidth="1"/>
    <col min="2" max="2" width="34.42578125" style="87" customWidth="1"/>
    <col min="3" max="3" width="26.42578125" style="85" customWidth="1"/>
    <col min="4" max="4" width="26.42578125" style="84" customWidth="1"/>
    <col min="5" max="5" width="10.7109375" style="84" customWidth="1"/>
    <col min="6" max="6" width="20.7109375" style="85" customWidth="1"/>
    <col min="7" max="7" width="20.7109375" style="86" customWidth="1"/>
    <col min="8" max="8" width="17.140625" style="86" customWidth="1"/>
    <col min="9" max="9" width="20.42578125" style="87" customWidth="1"/>
    <col min="10" max="10" width="12.42578125" style="87" customWidth="1"/>
    <col min="11" max="11" width="20.28515625" style="87" bestFit="1" customWidth="1"/>
    <col min="12" max="12" width="8.85546875" style="87"/>
    <col min="13" max="13" width="11.7109375" style="87" bestFit="1" customWidth="1"/>
    <col min="14" max="14" width="10.42578125" style="87" bestFit="1" customWidth="1"/>
    <col min="15" max="15" width="13.140625" style="87" customWidth="1"/>
    <col min="16" max="16384" width="8.85546875" style="87"/>
  </cols>
  <sheetData>
    <row r="1" spans="1:8" ht="20.25" x14ac:dyDescent="0.25">
      <c r="A1" s="250"/>
      <c r="B1" s="82" t="s">
        <v>54</v>
      </c>
      <c r="C1" s="82" t="s">
        <v>55</v>
      </c>
      <c r="D1" s="83" t="s">
        <v>56</v>
      </c>
    </row>
    <row r="2" spans="1:8" ht="89.25" customHeight="1" x14ac:dyDescent="0.25">
      <c r="A2" s="250"/>
      <c r="B2" s="88">
        <v>44896</v>
      </c>
      <c r="C2" s="89" t="s">
        <v>723</v>
      </c>
      <c r="D2" s="248" t="s">
        <v>724</v>
      </c>
    </row>
    <row r="4" spans="1:8" ht="18.75" x14ac:dyDescent="0.25">
      <c r="A4" s="114" t="s">
        <v>3</v>
      </c>
    </row>
    <row r="5" spans="1:8" ht="102" x14ac:dyDescent="0.25">
      <c r="A5" s="125" t="s">
        <v>271</v>
      </c>
      <c r="B5" s="92"/>
      <c r="C5" s="92"/>
      <c r="D5" s="92"/>
      <c r="E5" s="92"/>
      <c r="F5" s="92"/>
      <c r="G5" s="91"/>
      <c r="H5" s="92"/>
    </row>
    <row r="6" spans="1:8" x14ac:dyDescent="0.25">
      <c r="C6" s="87"/>
      <c r="D6" s="86"/>
      <c r="E6" s="86"/>
      <c r="F6" s="87"/>
    </row>
    <row r="7" spans="1:8" x14ac:dyDescent="0.25">
      <c r="A7" s="126" t="s">
        <v>272</v>
      </c>
      <c r="B7" s="90"/>
      <c r="C7" s="90"/>
      <c r="D7" s="90"/>
      <c r="E7" s="90"/>
      <c r="F7" s="90"/>
    </row>
    <row r="8" spans="1:8" x14ac:dyDescent="0.25">
      <c r="A8" s="126" t="s">
        <v>273</v>
      </c>
      <c r="B8" s="126"/>
      <c r="C8" s="126"/>
      <c r="D8" s="126"/>
      <c r="E8" s="126"/>
      <c r="F8" s="126"/>
    </row>
    <row r="10" spans="1:8" ht="18.75" x14ac:dyDescent="0.25">
      <c r="A10" s="253" t="s">
        <v>51</v>
      </c>
      <c r="B10" s="253"/>
      <c r="C10" s="253"/>
      <c r="D10" s="253"/>
      <c r="E10" s="253"/>
      <c r="F10" s="253"/>
      <c r="G10" s="253"/>
    </row>
    <row r="11" spans="1:8" ht="30" customHeight="1" x14ac:dyDescent="0.25">
      <c r="A11" s="251" t="s">
        <v>509</v>
      </c>
      <c r="B11" s="252"/>
      <c r="C11" s="252"/>
      <c r="D11" s="252"/>
      <c r="E11" s="252"/>
      <c r="F11" s="252"/>
      <c r="G11" s="252"/>
      <c r="H11" s="252"/>
    </row>
    <row r="13" spans="1:8" x14ac:dyDescent="0.25">
      <c r="F13" s="113" t="s">
        <v>65</v>
      </c>
      <c r="G13" s="127" t="s">
        <v>201</v>
      </c>
      <c r="H13" s="87"/>
    </row>
    <row r="14" spans="1:8" x14ac:dyDescent="0.25">
      <c r="F14" s="110" t="s">
        <v>59</v>
      </c>
      <c r="G14" s="128">
        <f>SUM(G24,G34,G44,G54,G64)</f>
        <v>85</v>
      </c>
      <c r="H14" s="87"/>
    </row>
    <row r="15" spans="1:8" x14ac:dyDescent="0.25">
      <c r="F15" s="111" t="s">
        <v>60</v>
      </c>
      <c r="G15" s="128">
        <f>SUM(G25,G35,G45,G55,G65)</f>
        <v>20</v>
      </c>
      <c r="H15" s="87"/>
    </row>
    <row r="16" spans="1:8" x14ac:dyDescent="0.25">
      <c r="F16" s="112" t="s">
        <v>62</v>
      </c>
      <c r="G16" s="128">
        <f>SUM(G26,G36,G46,G56,G66)</f>
        <v>0</v>
      </c>
      <c r="H16" s="87"/>
    </row>
    <row r="17" spans="6:8" x14ac:dyDescent="0.25">
      <c r="F17" s="243" t="s">
        <v>61</v>
      </c>
      <c r="G17" s="128">
        <f>SUM(G27,G37,G47,G57,G67)</f>
        <v>3</v>
      </c>
      <c r="H17" s="87"/>
    </row>
    <row r="18" spans="6:8" x14ac:dyDescent="0.25">
      <c r="F18" s="249" t="s">
        <v>508</v>
      </c>
      <c r="G18" s="249"/>
      <c r="H18" s="87"/>
    </row>
    <row r="19" spans="6:8" x14ac:dyDescent="0.25">
      <c r="F19" s="110" t="s">
        <v>505</v>
      </c>
      <c r="G19" s="128">
        <f>SUM(G29,G39,G49,G59,G69)</f>
        <v>19</v>
      </c>
      <c r="H19" s="87"/>
    </row>
    <row r="20" spans="6:8" x14ac:dyDescent="0.25">
      <c r="F20" s="112" t="s">
        <v>506</v>
      </c>
      <c r="G20" s="128">
        <f>SUM(G30,G40,G50,G60,G70)</f>
        <v>3</v>
      </c>
      <c r="H20" s="87"/>
    </row>
    <row r="21" spans="6:8" x14ac:dyDescent="0.25">
      <c r="F21" s="146" t="s">
        <v>507</v>
      </c>
      <c r="G21" s="128">
        <f>SUM(G31,G41,G51,G61,G71)</f>
        <v>84</v>
      </c>
      <c r="H21" s="87"/>
    </row>
    <row r="22" spans="6:8" x14ac:dyDescent="0.25">
      <c r="F22" s="87"/>
      <c r="H22" s="87"/>
    </row>
    <row r="23" spans="6:8" x14ac:dyDescent="0.25">
      <c r="F23" s="100" t="s">
        <v>65</v>
      </c>
      <c r="G23" s="129" t="s">
        <v>0</v>
      </c>
      <c r="H23" s="87"/>
    </row>
    <row r="24" spans="6:8" x14ac:dyDescent="0.25">
      <c r="F24" s="110" t="s">
        <v>59</v>
      </c>
      <c r="G24" s="128">
        <f>COUNTIF(Identify!H:H,"Low")</f>
        <v>25</v>
      </c>
      <c r="H24" s="87"/>
    </row>
    <row r="25" spans="6:8" x14ac:dyDescent="0.25">
      <c r="F25" s="111" t="s">
        <v>60</v>
      </c>
      <c r="G25" s="128">
        <f>COUNTIF(Identify!H:H,"Medium")</f>
        <v>3</v>
      </c>
      <c r="H25" s="87"/>
    </row>
    <row r="26" spans="6:8" x14ac:dyDescent="0.25">
      <c r="F26" s="112" t="s">
        <v>62</v>
      </c>
      <c r="G26" s="128">
        <f>COUNTIF(Identify!H:H,"High")</f>
        <v>0</v>
      </c>
      <c r="H26" s="87"/>
    </row>
    <row r="27" spans="6:8" x14ac:dyDescent="0.25">
      <c r="F27" s="243" t="s">
        <v>61</v>
      </c>
      <c r="G27" s="128">
        <f>COUNTIF(Identify!H:H,"N/A")</f>
        <v>1</v>
      </c>
      <c r="H27" s="87"/>
    </row>
    <row r="28" spans="6:8" x14ac:dyDescent="0.25">
      <c r="F28" s="249" t="s">
        <v>508</v>
      </c>
      <c r="G28" s="249"/>
      <c r="H28" s="87"/>
    </row>
    <row r="29" spans="6:8" x14ac:dyDescent="0.25">
      <c r="F29" s="110" t="s">
        <v>505</v>
      </c>
      <c r="G29" s="128">
        <f>COUNTIF(Identify!J:J,"Positive")</f>
        <v>5</v>
      </c>
      <c r="H29" s="87"/>
    </row>
    <row r="30" spans="6:8" x14ac:dyDescent="0.25">
      <c r="F30" s="112" t="s">
        <v>506</v>
      </c>
      <c r="G30" s="128">
        <f>COUNTIF(Identify!J:J,"Negative")</f>
        <v>0</v>
      </c>
      <c r="H30" s="87"/>
    </row>
    <row r="31" spans="6:8" x14ac:dyDescent="0.25">
      <c r="F31" s="146" t="s">
        <v>507</v>
      </c>
      <c r="G31" s="128">
        <f>COUNTIF(Identify!J:J,"Static")</f>
        <v>23</v>
      </c>
      <c r="H31" s="87"/>
    </row>
    <row r="32" spans="6:8" x14ac:dyDescent="0.25">
      <c r="F32" s="87"/>
      <c r="H32" s="87"/>
    </row>
    <row r="33" spans="6:8" x14ac:dyDescent="0.25">
      <c r="F33" s="132" t="s">
        <v>65</v>
      </c>
      <c r="G33" s="133" t="s">
        <v>4</v>
      </c>
      <c r="H33" s="87"/>
    </row>
    <row r="34" spans="6:8" x14ac:dyDescent="0.25">
      <c r="F34" s="110" t="s">
        <v>59</v>
      </c>
      <c r="G34" s="128">
        <f>COUNTIF(Protect!H:H,"Low")</f>
        <v>27</v>
      </c>
      <c r="H34" s="87"/>
    </row>
    <row r="35" spans="6:8" x14ac:dyDescent="0.25">
      <c r="F35" s="111" t="s">
        <v>60</v>
      </c>
      <c r="G35" s="128">
        <f>COUNTIF(Protect!H:H,"Medium")</f>
        <v>11</v>
      </c>
      <c r="H35" s="87"/>
    </row>
    <row r="36" spans="6:8" x14ac:dyDescent="0.25">
      <c r="F36" s="112" t="s">
        <v>62</v>
      </c>
      <c r="G36" s="128">
        <f>COUNTIF(Protect!H:H,"High")</f>
        <v>0</v>
      </c>
      <c r="H36" s="87"/>
    </row>
    <row r="37" spans="6:8" x14ac:dyDescent="0.25">
      <c r="F37" s="243" t="s">
        <v>61</v>
      </c>
      <c r="G37" s="128">
        <f>COUNTIF(Protect!H:H,"N/A")</f>
        <v>1</v>
      </c>
      <c r="H37" s="87"/>
    </row>
    <row r="38" spans="6:8" x14ac:dyDescent="0.25">
      <c r="F38" s="249" t="s">
        <v>508</v>
      </c>
      <c r="G38" s="249"/>
      <c r="H38" s="87"/>
    </row>
    <row r="39" spans="6:8" x14ac:dyDescent="0.25">
      <c r="F39" s="110" t="s">
        <v>505</v>
      </c>
      <c r="G39" s="128">
        <f>COUNTIF(Protect!J:J,"Positive")</f>
        <v>5</v>
      </c>
      <c r="H39" s="87"/>
    </row>
    <row r="40" spans="6:8" x14ac:dyDescent="0.25">
      <c r="F40" s="112" t="s">
        <v>506</v>
      </c>
      <c r="G40" s="128">
        <f>COUNTIF(Protect!J:J,"Negative")</f>
        <v>3</v>
      </c>
      <c r="H40" s="87"/>
    </row>
    <row r="41" spans="6:8" x14ac:dyDescent="0.25">
      <c r="F41" s="146" t="s">
        <v>507</v>
      </c>
      <c r="G41" s="128">
        <f>COUNTIF(Protect!J:J,"Static")</f>
        <v>30</v>
      </c>
      <c r="H41" s="87"/>
    </row>
    <row r="43" spans="6:8" x14ac:dyDescent="0.25">
      <c r="F43" s="108" t="s">
        <v>65</v>
      </c>
      <c r="G43" s="130" t="s">
        <v>9</v>
      </c>
    </row>
    <row r="44" spans="6:8" x14ac:dyDescent="0.25">
      <c r="F44" s="110" t="s">
        <v>59</v>
      </c>
      <c r="G44" s="128">
        <f>COUNTIF(Detect!H:H,"Low")</f>
        <v>13</v>
      </c>
    </row>
    <row r="45" spans="6:8" x14ac:dyDescent="0.25">
      <c r="F45" s="111" t="s">
        <v>60</v>
      </c>
      <c r="G45" s="128">
        <f>COUNTIF(Detect!H:H,"Medium")</f>
        <v>5</v>
      </c>
    </row>
    <row r="46" spans="6:8" x14ac:dyDescent="0.25">
      <c r="F46" s="112" t="s">
        <v>62</v>
      </c>
      <c r="G46" s="128">
        <f>COUNTIF(Detect!H:H,"High")</f>
        <v>0</v>
      </c>
    </row>
    <row r="47" spans="6:8" x14ac:dyDescent="0.25">
      <c r="F47" s="243" t="s">
        <v>61</v>
      </c>
      <c r="G47" s="128">
        <f>COUNTIF(Detect!H:H,"N/A")</f>
        <v>0</v>
      </c>
    </row>
    <row r="48" spans="6:8" x14ac:dyDescent="0.25">
      <c r="F48" s="249" t="s">
        <v>508</v>
      </c>
      <c r="G48" s="249"/>
      <c r="H48" s="87"/>
    </row>
    <row r="49" spans="3:8" x14ac:dyDescent="0.25">
      <c r="F49" s="110" t="s">
        <v>505</v>
      </c>
      <c r="G49" s="128">
        <f>COUNTIF(Detect!J:J,"Positive")</f>
        <v>6</v>
      </c>
      <c r="H49" s="87"/>
    </row>
    <row r="50" spans="3:8" x14ac:dyDescent="0.25">
      <c r="F50" s="112" t="s">
        <v>506</v>
      </c>
      <c r="G50" s="128">
        <f>COUNTIF(Detect!J:J,"Negative")</f>
        <v>0</v>
      </c>
      <c r="H50" s="87"/>
    </row>
    <row r="51" spans="3:8" x14ac:dyDescent="0.25">
      <c r="F51" s="146" t="s">
        <v>507</v>
      </c>
      <c r="G51" s="128">
        <f>COUNTIF(Detect!J:J,"Static")</f>
        <v>12</v>
      </c>
      <c r="H51" s="87"/>
    </row>
    <row r="52" spans="3:8" x14ac:dyDescent="0.25">
      <c r="F52" s="87"/>
    </row>
    <row r="53" spans="3:8" x14ac:dyDescent="0.25">
      <c r="C53" s="230" t="s">
        <v>713</v>
      </c>
      <c r="D53" s="230"/>
      <c r="F53" s="134" t="s">
        <v>65</v>
      </c>
      <c r="G53" s="135" t="s">
        <v>28</v>
      </c>
    </row>
    <row r="54" spans="3:8" x14ac:dyDescent="0.25">
      <c r="C54" s="241" t="s">
        <v>711</v>
      </c>
      <c r="D54" s="242" t="s">
        <v>712</v>
      </c>
      <c r="F54" s="110" t="s">
        <v>59</v>
      </c>
      <c r="G54" s="128">
        <f>COUNTIF(Respond!H:H,"Low")</f>
        <v>14</v>
      </c>
    </row>
    <row r="55" spans="3:8" x14ac:dyDescent="0.25">
      <c r="C55" s="236" t="s">
        <v>0</v>
      </c>
      <c r="D55" s="231">
        <f>COUNTIF(Identify!F:F,"Mitigate")</f>
        <v>9</v>
      </c>
      <c r="F55" s="111" t="s">
        <v>60</v>
      </c>
      <c r="G55" s="128">
        <f>COUNTIF(Respond!H:H,"Medium")</f>
        <v>1</v>
      </c>
    </row>
    <row r="56" spans="3:8" x14ac:dyDescent="0.25">
      <c r="C56" s="237" t="s">
        <v>4</v>
      </c>
      <c r="D56" s="232">
        <f>COUNTIF(Protect!F:F,"Mitigate")</f>
        <v>19</v>
      </c>
      <c r="F56" s="112" t="s">
        <v>62</v>
      </c>
      <c r="G56" s="128">
        <f>COUNTIF(Respond!H:H,"High")</f>
        <v>0</v>
      </c>
    </row>
    <row r="57" spans="3:8" x14ac:dyDescent="0.25">
      <c r="C57" s="238" t="s">
        <v>9</v>
      </c>
      <c r="D57" s="233">
        <f>COUNTIF(Detect!F:F,"Mitigate")</f>
        <v>5</v>
      </c>
      <c r="F57" s="243" t="s">
        <v>61</v>
      </c>
      <c r="G57" s="128">
        <f>COUNTIF(Respond!H:H,"N/A")</f>
        <v>1</v>
      </c>
    </row>
    <row r="58" spans="3:8" x14ac:dyDescent="0.25">
      <c r="C58" s="239" t="s">
        <v>28</v>
      </c>
      <c r="D58" s="234">
        <f>COUNTIF(Respond!F:F,"Mitigate")</f>
        <v>1</v>
      </c>
      <c r="F58" s="249" t="s">
        <v>508</v>
      </c>
      <c r="G58" s="249"/>
      <c r="H58" s="87"/>
    </row>
    <row r="59" spans="3:8" x14ac:dyDescent="0.25">
      <c r="C59" s="240" t="s">
        <v>44</v>
      </c>
      <c r="D59" s="235">
        <f>COUNTIF(Recover!F:F,"Mitigate")</f>
        <v>3</v>
      </c>
      <c r="F59" s="110" t="s">
        <v>505</v>
      </c>
      <c r="G59" s="128">
        <f>COUNTIF(Respond!J:J,"Positive")</f>
        <v>3</v>
      </c>
      <c r="H59" s="87"/>
    </row>
    <row r="60" spans="3:8" x14ac:dyDescent="0.25">
      <c r="C60" s="228" t="s">
        <v>714</v>
      </c>
      <c r="D60" s="229">
        <f>SUM(D55:D59)</f>
        <v>37</v>
      </c>
      <c r="F60" s="112" t="s">
        <v>506</v>
      </c>
      <c r="G60" s="128">
        <f>COUNTIF(Respond!J:J,"Negative")</f>
        <v>0</v>
      </c>
      <c r="H60" s="87"/>
    </row>
    <row r="61" spans="3:8" x14ac:dyDescent="0.25">
      <c r="C61" s="87"/>
      <c r="D61" s="87"/>
      <c r="F61" s="146" t="s">
        <v>507</v>
      </c>
      <c r="G61" s="128">
        <f>COUNTIF(Respond!J:J,"Static")</f>
        <v>13</v>
      </c>
      <c r="H61" s="87"/>
    </row>
    <row r="62" spans="3:8" x14ac:dyDescent="0.25">
      <c r="C62" s="87"/>
      <c r="D62" s="87"/>
      <c r="F62" s="87"/>
    </row>
    <row r="63" spans="3:8" x14ac:dyDescent="0.25">
      <c r="C63" s="87"/>
      <c r="D63" s="87"/>
      <c r="F63" s="109" t="s">
        <v>65</v>
      </c>
      <c r="G63" s="131" t="s">
        <v>44</v>
      </c>
    </row>
    <row r="64" spans="3:8" x14ac:dyDescent="0.25">
      <c r="C64" s="87"/>
      <c r="D64" s="87"/>
      <c r="F64" s="110" t="s">
        <v>59</v>
      </c>
      <c r="G64" s="128">
        <f>COUNTIF(Recover!H:H,"Low")</f>
        <v>6</v>
      </c>
    </row>
    <row r="65" spans="3:8" x14ac:dyDescent="0.25">
      <c r="C65" s="87"/>
      <c r="D65" s="87"/>
      <c r="F65" s="111" t="s">
        <v>60</v>
      </c>
      <c r="G65" s="128">
        <f>COUNTIF(Recover!H:H,"Medium")</f>
        <v>0</v>
      </c>
    </row>
    <row r="66" spans="3:8" x14ac:dyDescent="0.25">
      <c r="F66" s="112" t="s">
        <v>62</v>
      </c>
      <c r="G66" s="128">
        <f>COUNTIF(Recover!H:H,"High")</f>
        <v>0</v>
      </c>
    </row>
    <row r="67" spans="3:8" x14ac:dyDescent="0.25">
      <c r="F67" s="243" t="s">
        <v>61</v>
      </c>
      <c r="G67" s="128">
        <f>COUNTIF(Recover!H:H,"N/A")</f>
        <v>0</v>
      </c>
    </row>
    <row r="68" spans="3:8" x14ac:dyDescent="0.25">
      <c r="F68" s="249" t="s">
        <v>508</v>
      </c>
      <c r="G68" s="249"/>
      <c r="H68" s="87"/>
    </row>
    <row r="69" spans="3:8" x14ac:dyDescent="0.25">
      <c r="F69" s="110" t="s">
        <v>505</v>
      </c>
      <c r="G69" s="128">
        <f>COUNTIF(Recover!J:J,"Positive")</f>
        <v>0</v>
      </c>
      <c r="H69" s="87"/>
    </row>
    <row r="70" spans="3:8" x14ac:dyDescent="0.25">
      <c r="F70" s="112" t="s">
        <v>506</v>
      </c>
      <c r="G70" s="128">
        <f>COUNTIF(Recover!J:J,"Negative")</f>
        <v>0</v>
      </c>
      <c r="H70" s="87"/>
    </row>
    <row r="71" spans="3:8" x14ac:dyDescent="0.25">
      <c r="F71" s="146" t="s">
        <v>507</v>
      </c>
      <c r="G71" s="128">
        <f>COUNTIF(Recover!J:J,"Static")</f>
        <v>6</v>
      </c>
      <c r="H71" s="87"/>
    </row>
    <row r="73" spans="3:8" x14ac:dyDescent="0.25">
      <c r="F73" s="147"/>
      <c r="G73" s="148"/>
    </row>
    <row r="74" spans="3:8" x14ac:dyDescent="0.25">
      <c r="F74" s="149"/>
      <c r="G74" s="150"/>
    </row>
    <row r="75" spans="3:8" x14ac:dyDescent="0.25">
      <c r="F75" s="149"/>
      <c r="G75" s="150"/>
    </row>
    <row r="76" spans="3:8" x14ac:dyDescent="0.25">
      <c r="F76" s="149"/>
      <c r="G76" s="150"/>
    </row>
  </sheetData>
  <mergeCells count="9">
    <mergeCell ref="F38:G38"/>
    <mergeCell ref="F48:G48"/>
    <mergeCell ref="F58:G58"/>
    <mergeCell ref="F68:G68"/>
    <mergeCell ref="A1:A2"/>
    <mergeCell ref="A11:H11"/>
    <mergeCell ref="F18:G18"/>
    <mergeCell ref="F28:G28"/>
    <mergeCell ref="A10:G10"/>
  </mergeCells>
  <pageMargins left="0.7" right="0.7" top="0.75" bottom="0.75" header="0.3" footer="0.3"/>
  <pageSetup scale="44" fitToHeight="0" orientation="landscape" horizontalDpi="4294967293" verticalDpi="4294967293" r:id="rId1"/>
  <headerFooter>
    <oddFooter>&amp;C&amp;"Calibri"&amp;11&amp;K000000Page &amp;P of &amp;N_x000D_&amp;1#&amp;"Arial"&amp;11&amp;K000000CCOA-Internal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E16B-9147-4EB7-8393-506F82F15364}">
  <sheetPr>
    <tabColor rgb="FFCC99FF"/>
  </sheetPr>
  <dimension ref="A1:L1009"/>
  <sheetViews>
    <sheetView showGridLines="0" workbookViewId="0">
      <selection activeCell="D36" sqref="D36"/>
    </sheetView>
  </sheetViews>
  <sheetFormatPr defaultColWidth="12.7109375" defaultRowHeight="15" customHeight="1" x14ac:dyDescent="0.2"/>
  <cols>
    <col min="1" max="1" width="3.42578125" style="192" customWidth="1"/>
    <col min="2" max="2" width="131.42578125" style="192" customWidth="1"/>
    <col min="3" max="3" width="22.28515625" style="192" customWidth="1"/>
    <col min="4" max="5" width="12" style="193" customWidth="1"/>
    <col min="6" max="25" width="12" style="192" customWidth="1"/>
    <col min="26" max="16384" width="12.7109375" style="192"/>
  </cols>
  <sheetData>
    <row r="1" spans="2:2" ht="15.75" customHeight="1" x14ac:dyDescent="0.2">
      <c r="B1" s="191"/>
    </row>
    <row r="2" spans="2:2" ht="15.75" customHeight="1" x14ac:dyDescent="0.2">
      <c r="B2" s="191"/>
    </row>
    <row r="3" spans="2:2" ht="15.75" customHeight="1" x14ac:dyDescent="0.2">
      <c r="B3" s="191"/>
    </row>
    <row r="4" spans="2:2" ht="15.75" customHeight="1" x14ac:dyDescent="0.2">
      <c r="B4" s="191"/>
    </row>
    <row r="5" spans="2:2" ht="15.75" customHeight="1" x14ac:dyDescent="0.2">
      <c r="B5" s="191"/>
    </row>
    <row r="6" spans="2:2" ht="15.75" customHeight="1" x14ac:dyDescent="0.2">
      <c r="B6" s="191"/>
    </row>
    <row r="7" spans="2:2" ht="15.75" customHeight="1" x14ac:dyDescent="0.2">
      <c r="B7" s="191"/>
    </row>
    <row r="8" spans="2:2" ht="15.75" customHeight="1" x14ac:dyDescent="0.2">
      <c r="B8" s="191"/>
    </row>
    <row r="9" spans="2:2" ht="15.75" customHeight="1" x14ac:dyDescent="0.2">
      <c r="B9" s="191"/>
    </row>
    <row r="10" spans="2:2" ht="15.75" customHeight="1" x14ac:dyDescent="0.2">
      <c r="B10" s="191"/>
    </row>
    <row r="11" spans="2:2" ht="15.75" customHeight="1" x14ac:dyDescent="0.2">
      <c r="B11" s="191"/>
    </row>
    <row r="12" spans="2:2" ht="15.75" customHeight="1" x14ac:dyDescent="0.2">
      <c r="B12" s="191"/>
    </row>
    <row r="13" spans="2:2" ht="15.75" customHeight="1" x14ac:dyDescent="0.2">
      <c r="B13" s="191"/>
    </row>
    <row r="14" spans="2:2" ht="15.75" customHeight="1" x14ac:dyDescent="0.2">
      <c r="B14" s="191"/>
    </row>
    <row r="15" spans="2:2" ht="15.75" customHeight="1" x14ac:dyDescent="0.2">
      <c r="B15" s="191"/>
    </row>
    <row r="16" spans="2:2" ht="15.75" customHeight="1" x14ac:dyDescent="0.2">
      <c r="B16" s="191"/>
    </row>
    <row r="17" spans="2:5" ht="15.75" customHeight="1" x14ac:dyDescent="0.2">
      <c r="B17" s="191"/>
    </row>
    <row r="18" spans="2:5" ht="15.75" customHeight="1" x14ac:dyDescent="0.2">
      <c r="B18" s="191"/>
    </row>
    <row r="19" spans="2:5" ht="15.75" customHeight="1" x14ac:dyDescent="0.2">
      <c r="B19" s="191"/>
    </row>
    <row r="20" spans="2:5" ht="15.75" customHeight="1" x14ac:dyDescent="0.2">
      <c r="B20" s="191"/>
    </row>
    <row r="21" spans="2:5" ht="15.75" customHeight="1" x14ac:dyDescent="0.2">
      <c r="B21" s="191"/>
    </row>
    <row r="22" spans="2:5" ht="15.75" customHeight="1" x14ac:dyDescent="0.2">
      <c r="B22" s="191"/>
    </row>
    <row r="23" spans="2:5" ht="15.75" customHeight="1" x14ac:dyDescent="0.2">
      <c r="B23" s="191"/>
    </row>
    <row r="24" spans="2:5" ht="15.75" customHeight="1" x14ac:dyDescent="0.2">
      <c r="B24" s="191"/>
    </row>
    <row r="25" spans="2:5" ht="15.75" customHeight="1" x14ac:dyDescent="0.2">
      <c r="B25" s="191"/>
    </row>
    <row r="26" spans="2:5" ht="15.75" customHeight="1" x14ac:dyDescent="0.2">
      <c r="B26" s="191"/>
    </row>
    <row r="27" spans="2:5" ht="15.75" customHeight="1" x14ac:dyDescent="0.2">
      <c r="B27" s="191"/>
    </row>
    <row r="28" spans="2:5" ht="15.75" customHeight="1" x14ac:dyDescent="0.2">
      <c r="B28" s="191"/>
    </row>
    <row r="29" spans="2:5" ht="15.75" customHeight="1" x14ac:dyDescent="0.2">
      <c r="B29" s="191"/>
    </row>
    <row r="30" spans="2:5" ht="15.75" customHeight="1" x14ac:dyDescent="0.2">
      <c r="B30" s="191"/>
    </row>
    <row r="31" spans="2:5" ht="13.5" thickBot="1" x14ac:dyDescent="0.25"/>
    <row r="32" spans="2:5" s="198" customFormat="1" ht="15.75" customHeight="1" x14ac:dyDescent="0.25">
      <c r="B32" s="194" t="s">
        <v>533</v>
      </c>
      <c r="C32" s="195" t="s">
        <v>534</v>
      </c>
      <c r="D32" s="196" t="s">
        <v>527</v>
      </c>
      <c r="E32" s="197" t="s">
        <v>528</v>
      </c>
    </row>
    <row r="33" spans="2:5" s="198" customFormat="1" ht="15.75" customHeight="1" x14ac:dyDescent="0.25">
      <c r="B33" s="199" t="s">
        <v>586</v>
      </c>
      <c r="C33" s="198" t="s">
        <v>587</v>
      </c>
      <c r="D33" s="193">
        <f t="shared" ref="D33:E33" si="0">AVERAGE(D42)</f>
        <v>3</v>
      </c>
      <c r="E33" s="200">
        <f t="shared" si="0"/>
        <v>3</v>
      </c>
    </row>
    <row r="34" spans="2:5" s="198" customFormat="1" ht="15.75" customHeight="1" x14ac:dyDescent="0.25">
      <c r="B34" s="199" t="s">
        <v>588</v>
      </c>
      <c r="C34" s="198" t="s">
        <v>585</v>
      </c>
      <c r="D34" s="193">
        <f t="shared" ref="D34:E34" si="1">AVERAGE(D44:D48)</f>
        <v>2.6</v>
      </c>
      <c r="E34" s="200">
        <f t="shared" si="1"/>
        <v>3</v>
      </c>
    </row>
    <row r="35" spans="2:5" s="198" customFormat="1" ht="15.75" customHeight="1" x14ac:dyDescent="0.25">
      <c r="B35" s="199" t="s">
        <v>589</v>
      </c>
      <c r="C35" s="198" t="s">
        <v>590</v>
      </c>
      <c r="D35" s="193">
        <f t="shared" ref="D35:E35" si="2">AVERAGE(D50:D54)</f>
        <v>2.4</v>
      </c>
      <c r="E35" s="200">
        <f t="shared" si="2"/>
        <v>3</v>
      </c>
    </row>
    <row r="36" spans="2:5" s="198" customFormat="1" ht="15.75" customHeight="1" x14ac:dyDescent="0.25">
      <c r="B36" s="199" t="s">
        <v>591</v>
      </c>
      <c r="C36" s="198" t="s">
        <v>592</v>
      </c>
      <c r="D36" s="193">
        <f t="shared" ref="D36:E36" si="3">AVERAGE(D56:D58)</f>
        <v>2.6666666666666665</v>
      </c>
      <c r="E36" s="200">
        <f t="shared" si="3"/>
        <v>3</v>
      </c>
    </row>
    <row r="37" spans="2:5" s="198" customFormat="1" ht="15.75" customHeight="1" thickBot="1" x14ac:dyDescent="0.3">
      <c r="B37" s="201" t="s">
        <v>593</v>
      </c>
      <c r="C37" s="202" t="s">
        <v>508</v>
      </c>
      <c r="D37" s="203">
        <f t="shared" ref="D37:E37" si="4">AVERAGE(D60:D61)</f>
        <v>3</v>
      </c>
      <c r="E37" s="204">
        <f t="shared" si="4"/>
        <v>3</v>
      </c>
    </row>
    <row r="38" spans="2:5" s="198" customFormat="1" ht="15.75" customHeight="1" x14ac:dyDescent="0.25">
      <c r="B38" s="205"/>
      <c r="D38" s="193"/>
      <c r="E38" s="193"/>
    </row>
    <row r="39" spans="2:5" s="198" customFormat="1" ht="15.75" customHeight="1" x14ac:dyDescent="0.25">
      <c r="B39" s="205"/>
      <c r="D39" s="193"/>
      <c r="E39" s="193"/>
    </row>
    <row r="40" spans="2:5" s="198" customFormat="1" ht="12.75" x14ac:dyDescent="0.25">
      <c r="B40" s="206"/>
      <c r="D40" s="193"/>
      <c r="E40" s="193"/>
    </row>
    <row r="41" spans="2:5" s="198" customFormat="1" ht="15.75" customHeight="1" x14ac:dyDescent="0.25">
      <c r="B41" s="207" t="s">
        <v>587</v>
      </c>
      <c r="C41" s="208"/>
      <c r="D41" s="209" t="s">
        <v>527</v>
      </c>
      <c r="E41" s="209" t="s">
        <v>528</v>
      </c>
    </row>
    <row r="42" spans="2:5" s="198" customFormat="1" ht="15.75" customHeight="1" x14ac:dyDescent="0.25">
      <c r="B42" s="210" t="s">
        <v>595</v>
      </c>
      <c r="C42" s="198" t="s">
        <v>29</v>
      </c>
      <c r="D42" s="211">
        <f>Respond!K4</f>
        <v>3</v>
      </c>
      <c r="E42" s="211">
        <f>Respond!L4</f>
        <v>3</v>
      </c>
    </row>
    <row r="43" spans="2:5" s="198" customFormat="1" ht="15.75" customHeight="1" x14ac:dyDescent="0.25">
      <c r="B43" s="207" t="s">
        <v>594</v>
      </c>
      <c r="C43" s="212"/>
      <c r="D43" s="209" t="s">
        <v>527</v>
      </c>
      <c r="E43" s="209" t="s">
        <v>528</v>
      </c>
    </row>
    <row r="44" spans="2:5" s="198" customFormat="1" ht="15.75" customHeight="1" x14ac:dyDescent="0.25">
      <c r="B44" s="210" t="s">
        <v>596</v>
      </c>
      <c r="C44" s="198" t="s">
        <v>30</v>
      </c>
      <c r="D44" s="211">
        <f>Respond!K6</f>
        <v>3</v>
      </c>
      <c r="E44" s="211">
        <f>Respond!L6</f>
        <v>3</v>
      </c>
    </row>
    <row r="45" spans="2:5" s="198" customFormat="1" ht="15.75" customHeight="1" x14ac:dyDescent="0.25">
      <c r="B45" s="210" t="s">
        <v>597</v>
      </c>
      <c r="C45" s="198" t="s">
        <v>31</v>
      </c>
      <c r="D45" s="211">
        <f>Respond!K7</f>
        <v>3</v>
      </c>
      <c r="E45" s="211">
        <f>Respond!L7</f>
        <v>3</v>
      </c>
    </row>
    <row r="46" spans="2:5" s="198" customFormat="1" ht="15.75" customHeight="1" x14ac:dyDescent="0.25">
      <c r="B46" s="210" t="s">
        <v>598</v>
      </c>
      <c r="C46" s="198" t="s">
        <v>32</v>
      </c>
      <c r="D46" s="211">
        <f>Respond!K8</f>
        <v>3</v>
      </c>
      <c r="E46" s="211">
        <f>Respond!L8</f>
        <v>3</v>
      </c>
    </row>
    <row r="47" spans="2:5" s="198" customFormat="1" ht="15.75" customHeight="1" x14ac:dyDescent="0.25">
      <c r="B47" s="210" t="s">
        <v>599</v>
      </c>
      <c r="C47" s="198" t="s">
        <v>33</v>
      </c>
      <c r="D47" s="211">
        <f>Respond!K9</f>
        <v>3</v>
      </c>
      <c r="E47" s="211">
        <f>Respond!L9</f>
        <v>3</v>
      </c>
    </row>
    <row r="48" spans="2:5" s="198" customFormat="1" ht="15.75" customHeight="1" x14ac:dyDescent="0.25">
      <c r="B48" s="213" t="s">
        <v>600</v>
      </c>
      <c r="C48" s="198" t="s">
        <v>34</v>
      </c>
      <c r="D48" s="211">
        <f>Respond!K10</f>
        <v>1</v>
      </c>
      <c r="E48" s="211">
        <f>Respond!L10</f>
        <v>3</v>
      </c>
    </row>
    <row r="49" spans="1:5" s="198" customFormat="1" ht="15.75" customHeight="1" x14ac:dyDescent="0.25">
      <c r="B49" s="207" t="s">
        <v>590</v>
      </c>
      <c r="C49" s="208"/>
      <c r="D49" s="209" t="s">
        <v>527</v>
      </c>
      <c r="E49" s="209" t="s">
        <v>528</v>
      </c>
    </row>
    <row r="50" spans="1:5" s="198" customFormat="1" ht="15.75" customHeight="1" x14ac:dyDescent="0.25">
      <c r="B50" s="210" t="s">
        <v>601</v>
      </c>
      <c r="C50" s="198" t="s">
        <v>35</v>
      </c>
      <c r="D50" s="211">
        <f>Respond!K12</f>
        <v>3</v>
      </c>
      <c r="E50" s="211">
        <f>Respond!L12</f>
        <v>3</v>
      </c>
    </row>
    <row r="51" spans="1:5" s="198" customFormat="1" ht="15.75" customHeight="1" x14ac:dyDescent="0.25">
      <c r="B51" s="210" t="s">
        <v>602</v>
      </c>
      <c r="C51" s="198" t="s">
        <v>36</v>
      </c>
      <c r="D51" s="211">
        <f>Respond!K13</f>
        <v>3</v>
      </c>
      <c r="E51" s="211">
        <f>Respond!L13</f>
        <v>3</v>
      </c>
    </row>
    <row r="52" spans="1:5" s="198" customFormat="1" ht="15.75" customHeight="1" x14ac:dyDescent="0.25">
      <c r="B52" s="210" t="s">
        <v>603</v>
      </c>
      <c r="C52" s="198" t="s">
        <v>37</v>
      </c>
      <c r="D52" s="211">
        <f>Respond!K14</f>
        <v>2</v>
      </c>
      <c r="E52" s="211">
        <f>Respond!L14</f>
        <v>3</v>
      </c>
    </row>
    <row r="53" spans="1:5" s="198" customFormat="1" ht="15.75" customHeight="1" x14ac:dyDescent="0.25">
      <c r="B53" s="210" t="s">
        <v>604</v>
      </c>
      <c r="C53" s="198" t="s">
        <v>38</v>
      </c>
      <c r="D53" s="211">
        <f>Respond!K15</f>
        <v>2</v>
      </c>
      <c r="E53" s="211">
        <f>Respond!L15</f>
        <v>3</v>
      </c>
    </row>
    <row r="54" spans="1:5" s="198" customFormat="1" ht="25.5" x14ac:dyDescent="0.25">
      <c r="B54" s="210" t="s">
        <v>605</v>
      </c>
      <c r="C54" s="198" t="s">
        <v>284</v>
      </c>
      <c r="D54" s="211">
        <f>Respond!K16</f>
        <v>2</v>
      </c>
      <c r="E54" s="211">
        <f>Respond!L16</f>
        <v>3</v>
      </c>
    </row>
    <row r="55" spans="1:5" s="198" customFormat="1" ht="15.75" customHeight="1" x14ac:dyDescent="0.25">
      <c r="B55" s="207" t="s">
        <v>592</v>
      </c>
      <c r="C55" s="208"/>
      <c r="D55" s="209" t="s">
        <v>527</v>
      </c>
      <c r="E55" s="209" t="s">
        <v>528</v>
      </c>
    </row>
    <row r="56" spans="1:5" s="198" customFormat="1" ht="15.75" customHeight="1" x14ac:dyDescent="0.25">
      <c r="B56" s="210" t="s">
        <v>606</v>
      </c>
      <c r="C56" s="198" t="s">
        <v>39</v>
      </c>
      <c r="D56" s="211">
        <f>Respond!K18</f>
        <v>3</v>
      </c>
      <c r="E56" s="211">
        <f>Respond!L18</f>
        <v>3</v>
      </c>
    </row>
    <row r="57" spans="1:5" s="198" customFormat="1" ht="15.75" customHeight="1" x14ac:dyDescent="0.25">
      <c r="B57" s="210" t="s">
        <v>607</v>
      </c>
      <c r="C57" s="198" t="s">
        <v>40</v>
      </c>
      <c r="D57" s="211">
        <f>Respond!K19</f>
        <v>3</v>
      </c>
      <c r="E57" s="211">
        <f>Respond!L19</f>
        <v>3</v>
      </c>
    </row>
    <row r="58" spans="1:5" s="198" customFormat="1" ht="15.75" customHeight="1" x14ac:dyDescent="0.25">
      <c r="B58" s="210" t="s">
        <v>608</v>
      </c>
      <c r="C58" s="198" t="s">
        <v>41</v>
      </c>
      <c r="D58" s="211">
        <f>Respond!K20</f>
        <v>2</v>
      </c>
      <c r="E58" s="211">
        <f>Respond!L20</f>
        <v>3</v>
      </c>
    </row>
    <row r="59" spans="1:5" s="198" customFormat="1" ht="15.75" customHeight="1" x14ac:dyDescent="0.25">
      <c r="B59" s="207" t="s">
        <v>508</v>
      </c>
      <c r="C59" s="212"/>
      <c r="D59" s="209" t="s">
        <v>527</v>
      </c>
      <c r="E59" s="209" t="s">
        <v>528</v>
      </c>
    </row>
    <row r="60" spans="1:5" s="198" customFormat="1" ht="15.75" customHeight="1" x14ac:dyDescent="0.25">
      <c r="B60" s="210" t="s">
        <v>609</v>
      </c>
      <c r="C60" s="198" t="s">
        <v>42</v>
      </c>
      <c r="D60" s="211">
        <f>Respond!K22</f>
        <v>3</v>
      </c>
      <c r="E60" s="211">
        <f>Respond!L22</f>
        <v>3</v>
      </c>
    </row>
    <row r="61" spans="1:5" s="198" customFormat="1" ht="15.75" customHeight="1" x14ac:dyDescent="0.25">
      <c r="B61" s="213" t="s">
        <v>610</v>
      </c>
      <c r="C61" s="198" t="s">
        <v>43</v>
      </c>
      <c r="D61" s="211">
        <f>Respond!K23</f>
        <v>3</v>
      </c>
      <c r="E61" s="211">
        <f>Respond!L23</f>
        <v>3</v>
      </c>
    </row>
    <row r="62" spans="1:5" s="198" customFormat="1" ht="15.75" customHeight="1" x14ac:dyDescent="0.25">
      <c r="B62" s="205"/>
      <c r="D62" s="193"/>
      <c r="E62" s="193"/>
    </row>
    <row r="63" spans="1:5" s="198" customFormat="1" ht="15.75" customHeight="1" x14ac:dyDescent="0.25">
      <c r="B63" s="205"/>
      <c r="D63" s="193"/>
      <c r="E63" s="193"/>
    </row>
    <row r="64" spans="1:5" ht="15.75" customHeight="1" x14ac:dyDescent="0.2">
      <c r="A64" s="272" t="s">
        <v>521</v>
      </c>
      <c r="B64" s="272"/>
      <c r="D64" s="192"/>
      <c r="E64" s="192"/>
    </row>
    <row r="65" spans="1:12" ht="50.25" customHeight="1" x14ac:dyDescent="0.2">
      <c r="A65" s="214">
        <v>0</v>
      </c>
      <c r="B65" s="271" t="s">
        <v>709</v>
      </c>
      <c r="C65" s="273"/>
      <c r="D65" s="273"/>
      <c r="E65" s="273"/>
      <c r="F65" s="273"/>
      <c r="G65" s="273"/>
      <c r="H65" s="273"/>
      <c r="I65" s="273"/>
      <c r="J65" s="273"/>
      <c r="K65" s="273"/>
      <c r="L65" s="191"/>
    </row>
    <row r="66" spans="1:12" ht="50.25" customHeight="1" x14ac:dyDescent="0.2">
      <c r="A66" s="215">
        <v>1</v>
      </c>
      <c r="B66" s="271" t="s">
        <v>704</v>
      </c>
      <c r="C66" s="270"/>
      <c r="D66" s="270"/>
      <c r="E66" s="270"/>
      <c r="F66" s="270"/>
      <c r="G66" s="270"/>
      <c r="H66" s="270"/>
      <c r="I66" s="270"/>
      <c r="J66" s="270"/>
      <c r="K66" s="270"/>
    </row>
    <row r="67" spans="1:12" ht="50.25" customHeight="1" x14ac:dyDescent="0.2">
      <c r="A67" s="216">
        <v>2</v>
      </c>
      <c r="B67" s="269" t="s">
        <v>705</v>
      </c>
      <c r="C67" s="270"/>
      <c r="D67" s="270"/>
      <c r="E67" s="270"/>
      <c r="F67" s="270"/>
      <c r="G67" s="270"/>
      <c r="H67" s="270"/>
      <c r="I67" s="270"/>
      <c r="J67" s="270"/>
      <c r="K67" s="270"/>
    </row>
    <row r="68" spans="1:12" ht="50.25" customHeight="1" x14ac:dyDescent="0.2">
      <c r="A68" s="217">
        <v>3</v>
      </c>
      <c r="B68" s="269" t="s">
        <v>706</v>
      </c>
      <c r="C68" s="270"/>
      <c r="D68" s="270"/>
      <c r="E68" s="270"/>
      <c r="F68" s="270"/>
      <c r="G68" s="270"/>
      <c r="H68" s="270"/>
      <c r="I68" s="270"/>
      <c r="J68" s="270"/>
      <c r="K68" s="270"/>
    </row>
    <row r="69" spans="1:12" ht="50.25" customHeight="1" x14ac:dyDescent="0.2">
      <c r="A69" s="211">
        <v>4</v>
      </c>
      <c r="B69" s="269" t="s">
        <v>707</v>
      </c>
      <c r="C69" s="270"/>
      <c r="D69" s="270"/>
      <c r="E69" s="270"/>
      <c r="F69" s="270"/>
      <c r="G69" s="270"/>
      <c r="H69" s="270"/>
      <c r="I69" s="270"/>
      <c r="J69" s="270"/>
      <c r="K69" s="270"/>
    </row>
    <row r="70" spans="1:12" ht="50.25" customHeight="1" x14ac:dyDescent="0.2">
      <c r="A70" s="218">
        <v>5</v>
      </c>
      <c r="B70" s="271" t="s">
        <v>708</v>
      </c>
      <c r="C70" s="270"/>
      <c r="D70" s="270"/>
      <c r="E70" s="270"/>
      <c r="F70" s="270"/>
      <c r="G70" s="270"/>
      <c r="H70" s="270"/>
      <c r="I70" s="270"/>
      <c r="J70" s="270"/>
      <c r="K70" s="270"/>
    </row>
    <row r="71" spans="1:12" ht="15.75" customHeight="1" x14ac:dyDescent="0.2">
      <c r="B71" s="191"/>
    </row>
    <row r="72" spans="1:12" ht="15.75" customHeight="1" x14ac:dyDescent="0.2">
      <c r="B72" s="191"/>
    </row>
    <row r="73" spans="1:12" ht="15.75" customHeight="1" x14ac:dyDescent="0.2">
      <c r="B73" s="191"/>
    </row>
    <row r="74" spans="1:12" ht="15.75" customHeight="1" x14ac:dyDescent="0.2">
      <c r="B74" s="191"/>
    </row>
    <row r="75" spans="1:12" ht="15.75" customHeight="1" x14ac:dyDescent="0.2">
      <c r="B75" s="191"/>
    </row>
    <row r="76" spans="1:12" ht="15.75" customHeight="1" x14ac:dyDescent="0.2">
      <c r="B76" s="191"/>
    </row>
    <row r="77" spans="1:12" ht="15.75" customHeight="1" x14ac:dyDescent="0.2">
      <c r="B77" s="191"/>
    </row>
    <row r="78" spans="1:12" ht="15.75" customHeight="1" x14ac:dyDescent="0.2">
      <c r="B78" s="191"/>
    </row>
    <row r="79" spans="1:12" ht="15.75" customHeight="1" x14ac:dyDescent="0.2">
      <c r="B79" s="191"/>
    </row>
    <row r="80" spans="1:12" ht="15.75" customHeight="1" x14ac:dyDescent="0.2">
      <c r="B80" s="191"/>
    </row>
    <row r="81" spans="2:2" ht="15.75" customHeight="1" x14ac:dyDescent="0.2">
      <c r="B81" s="191"/>
    </row>
    <row r="82" spans="2:2" ht="15.75" customHeight="1" x14ac:dyDescent="0.2">
      <c r="B82" s="191"/>
    </row>
    <row r="83" spans="2:2" ht="15.75" customHeight="1" x14ac:dyDescent="0.2">
      <c r="B83" s="191"/>
    </row>
    <row r="84" spans="2:2" ht="15.75" customHeight="1" x14ac:dyDescent="0.2">
      <c r="B84" s="191"/>
    </row>
    <row r="85" spans="2:2" ht="15.75" customHeight="1" x14ac:dyDescent="0.2">
      <c r="B85" s="191"/>
    </row>
    <row r="86" spans="2:2" ht="15.75" customHeight="1" x14ac:dyDescent="0.2">
      <c r="B86" s="191"/>
    </row>
    <row r="87" spans="2:2" ht="15.75" customHeight="1" x14ac:dyDescent="0.2">
      <c r="B87" s="191"/>
    </row>
    <row r="88" spans="2:2" ht="15.75" customHeight="1" x14ac:dyDescent="0.2">
      <c r="B88" s="191"/>
    </row>
    <row r="89" spans="2:2" ht="15.75" customHeight="1" x14ac:dyDescent="0.2">
      <c r="B89" s="191"/>
    </row>
    <row r="90" spans="2:2" ht="15.75" customHeight="1" x14ac:dyDescent="0.2">
      <c r="B90" s="191"/>
    </row>
    <row r="91" spans="2:2" ht="15.75" customHeight="1" x14ac:dyDescent="0.2">
      <c r="B91" s="191"/>
    </row>
    <row r="92" spans="2:2" ht="15.75" customHeight="1" x14ac:dyDescent="0.2">
      <c r="B92" s="191"/>
    </row>
    <row r="93" spans="2:2" ht="15.75" customHeight="1" x14ac:dyDescent="0.2">
      <c r="B93" s="191"/>
    </row>
    <row r="94" spans="2:2" ht="15.75" customHeight="1" x14ac:dyDescent="0.2">
      <c r="B94" s="191"/>
    </row>
    <row r="95" spans="2:2" ht="15.75" customHeight="1" x14ac:dyDescent="0.2">
      <c r="B95" s="191"/>
    </row>
    <row r="96" spans="2:2" ht="15.75" customHeight="1" x14ac:dyDescent="0.2">
      <c r="B96" s="191"/>
    </row>
    <row r="97" spans="2:2" ht="15.75" customHeight="1" x14ac:dyDescent="0.2">
      <c r="B97" s="191"/>
    </row>
    <row r="98" spans="2:2" ht="15.75" customHeight="1" x14ac:dyDescent="0.2">
      <c r="B98" s="191"/>
    </row>
    <row r="99" spans="2:2" ht="15.75" customHeight="1" x14ac:dyDescent="0.2">
      <c r="B99" s="191"/>
    </row>
    <row r="100" spans="2:2" ht="15.75" customHeight="1" x14ac:dyDescent="0.2">
      <c r="B100" s="191"/>
    </row>
    <row r="101" spans="2:2" ht="15.75" customHeight="1" x14ac:dyDescent="0.2">
      <c r="B101" s="191"/>
    </row>
    <row r="102" spans="2:2" ht="15.75" customHeight="1" x14ac:dyDescent="0.2">
      <c r="B102" s="191"/>
    </row>
    <row r="103" spans="2:2" ht="15.75" customHeight="1" x14ac:dyDescent="0.2">
      <c r="B103" s="191"/>
    </row>
    <row r="104" spans="2:2" ht="15.75" customHeight="1" x14ac:dyDescent="0.2">
      <c r="B104" s="191"/>
    </row>
    <row r="105" spans="2:2" ht="15.75" customHeight="1" x14ac:dyDescent="0.2">
      <c r="B105" s="191"/>
    </row>
    <row r="106" spans="2:2" ht="15.75" customHeight="1" x14ac:dyDescent="0.2">
      <c r="B106" s="191"/>
    </row>
    <row r="107" spans="2:2" ht="15.75" customHeight="1" x14ac:dyDescent="0.2">
      <c r="B107" s="191"/>
    </row>
    <row r="108" spans="2:2" ht="15.75" customHeight="1" x14ac:dyDescent="0.2">
      <c r="B108" s="191"/>
    </row>
    <row r="109" spans="2:2" ht="15.75" customHeight="1" x14ac:dyDescent="0.2">
      <c r="B109" s="191"/>
    </row>
    <row r="110" spans="2:2" ht="15.75" customHeight="1" x14ac:dyDescent="0.2">
      <c r="B110" s="191"/>
    </row>
    <row r="111" spans="2:2" ht="15.75" customHeight="1" x14ac:dyDescent="0.2">
      <c r="B111" s="191"/>
    </row>
    <row r="112" spans="2:2" ht="15.75" customHeight="1" x14ac:dyDescent="0.2">
      <c r="B112" s="191"/>
    </row>
    <row r="113" spans="2:2" ht="15.75" customHeight="1" x14ac:dyDescent="0.2">
      <c r="B113" s="191"/>
    </row>
    <row r="114" spans="2:2" ht="15.75" customHeight="1" x14ac:dyDescent="0.2">
      <c r="B114" s="191"/>
    </row>
    <row r="115" spans="2:2" ht="15.75" customHeight="1" x14ac:dyDescent="0.2">
      <c r="B115" s="191"/>
    </row>
    <row r="116" spans="2:2" ht="15.75" customHeight="1" x14ac:dyDescent="0.2">
      <c r="B116" s="191"/>
    </row>
    <row r="117" spans="2:2" ht="15.75" customHeight="1" x14ac:dyDescent="0.2">
      <c r="B117" s="191"/>
    </row>
    <row r="118" spans="2:2" ht="15.75" customHeight="1" x14ac:dyDescent="0.2">
      <c r="B118" s="191"/>
    </row>
    <row r="119" spans="2:2" ht="15.75" customHeight="1" x14ac:dyDescent="0.2">
      <c r="B119" s="191"/>
    </row>
    <row r="120" spans="2:2" ht="15.75" customHeight="1" x14ac:dyDescent="0.2">
      <c r="B120" s="191"/>
    </row>
    <row r="121" spans="2:2" ht="15.75" customHeight="1" x14ac:dyDescent="0.2">
      <c r="B121" s="191"/>
    </row>
    <row r="122" spans="2:2" ht="15.75" customHeight="1" x14ac:dyDescent="0.2">
      <c r="B122" s="191"/>
    </row>
    <row r="123" spans="2:2" ht="15.75" customHeight="1" x14ac:dyDescent="0.2">
      <c r="B123" s="191"/>
    </row>
    <row r="124" spans="2:2" ht="15.75" customHeight="1" x14ac:dyDescent="0.2">
      <c r="B124" s="191"/>
    </row>
    <row r="125" spans="2:2" ht="15.75" customHeight="1" x14ac:dyDescent="0.2">
      <c r="B125" s="191"/>
    </row>
    <row r="126" spans="2:2" ht="15.75" customHeight="1" x14ac:dyDescent="0.2">
      <c r="B126" s="191"/>
    </row>
    <row r="127" spans="2:2" ht="15.75" customHeight="1" x14ac:dyDescent="0.2">
      <c r="B127" s="191"/>
    </row>
    <row r="128" spans="2:2" ht="15.75" customHeight="1" x14ac:dyDescent="0.2">
      <c r="B128" s="191"/>
    </row>
    <row r="129" spans="2:2" ht="15.75" customHeight="1" x14ac:dyDescent="0.2">
      <c r="B129" s="191"/>
    </row>
    <row r="130" spans="2:2" ht="15.75" customHeight="1" x14ac:dyDescent="0.2">
      <c r="B130" s="191"/>
    </row>
    <row r="131" spans="2:2" ht="15.75" customHeight="1" x14ac:dyDescent="0.2">
      <c r="B131" s="191"/>
    </row>
    <row r="132" spans="2:2" ht="15.75" customHeight="1" x14ac:dyDescent="0.2">
      <c r="B132" s="191"/>
    </row>
    <row r="133" spans="2:2" ht="15.75" customHeight="1" x14ac:dyDescent="0.2">
      <c r="B133" s="191"/>
    </row>
    <row r="134" spans="2:2" ht="15.75" customHeight="1" x14ac:dyDescent="0.2">
      <c r="B134" s="191"/>
    </row>
    <row r="135" spans="2:2" ht="15.75" customHeight="1" x14ac:dyDescent="0.2">
      <c r="B135" s="191"/>
    </row>
    <row r="136" spans="2:2" ht="15.75" customHeight="1" x14ac:dyDescent="0.2">
      <c r="B136" s="191"/>
    </row>
    <row r="137" spans="2:2" ht="15.75" customHeight="1" x14ac:dyDescent="0.2">
      <c r="B137" s="191"/>
    </row>
    <row r="138" spans="2:2" ht="15.75" customHeight="1" x14ac:dyDescent="0.2">
      <c r="B138" s="191"/>
    </row>
    <row r="139" spans="2:2" ht="15.75" customHeight="1" x14ac:dyDescent="0.2">
      <c r="B139" s="191"/>
    </row>
    <row r="140" spans="2:2" ht="15.75" customHeight="1" x14ac:dyDescent="0.2">
      <c r="B140" s="191"/>
    </row>
    <row r="141" spans="2:2" ht="15.75" customHeight="1" x14ac:dyDescent="0.2">
      <c r="B141" s="191"/>
    </row>
    <row r="142" spans="2:2" ht="15.75" customHeight="1" x14ac:dyDescent="0.2">
      <c r="B142" s="191"/>
    </row>
    <row r="143" spans="2:2" ht="15.75" customHeight="1" x14ac:dyDescent="0.2">
      <c r="B143" s="191"/>
    </row>
    <row r="144" spans="2:2" ht="15.75" customHeight="1" x14ac:dyDescent="0.2">
      <c r="B144" s="191"/>
    </row>
    <row r="145" spans="2:2" ht="15.75" customHeight="1" x14ac:dyDescent="0.2">
      <c r="B145" s="191"/>
    </row>
    <row r="146" spans="2:2" ht="15.75" customHeight="1" x14ac:dyDescent="0.2">
      <c r="B146" s="191"/>
    </row>
    <row r="147" spans="2:2" ht="15.75" customHeight="1" x14ac:dyDescent="0.2">
      <c r="B147" s="191"/>
    </row>
    <row r="148" spans="2:2" ht="15.75" customHeight="1" x14ac:dyDescent="0.2">
      <c r="B148" s="191"/>
    </row>
    <row r="149" spans="2:2" ht="15.75" customHeight="1" x14ac:dyDescent="0.2">
      <c r="B149" s="191"/>
    </row>
    <row r="150" spans="2:2" ht="15.75" customHeight="1" x14ac:dyDescent="0.2">
      <c r="B150" s="191"/>
    </row>
    <row r="151" spans="2:2" ht="15.75" customHeight="1" x14ac:dyDescent="0.2">
      <c r="B151" s="191"/>
    </row>
    <row r="152" spans="2:2" ht="15.75" customHeight="1" x14ac:dyDescent="0.2">
      <c r="B152" s="191"/>
    </row>
    <row r="153" spans="2:2" ht="15.75" customHeight="1" x14ac:dyDescent="0.2">
      <c r="B153" s="191"/>
    </row>
    <row r="154" spans="2:2" ht="15.75" customHeight="1" x14ac:dyDescent="0.2">
      <c r="B154" s="191"/>
    </row>
    <row r="155" spans="2:2" ht="15.75" customHeight="1" x14ac:dyDescent="0.2">
      <c r="B155" s="191"/>
    </row>
    <row r="156" spans="2:2" ht="15.75" customHeight="1" x14ac:dyDescent="0.2">
      <c r="B156" s="191"/>
    </row>
    <row r="157" spans="2:2" ht="15.75" customHeight="1" x14ac:dyDescent="0.2">
      <c r="B157" s="191"/>
    </row>
    <row r="158" spans="2:2" ht="15.75" customHeight="1" x14ac:dyDescent="0.2">
      <c r="B158" s="191"/>
    </row>
    <row r="159" spans="2:2" ht="15.75" customHeight="1" x14ac:dyDescent="0.2">
      <c r="B159" s="191"/>
    </row>
    <row r="160" spans="2:2" ht="15.75" customHeight="1" x14ac:dyDescent="0.2">
      <c r="B160" s="191"/>
    </row>
    <row r="161" spans="2:2" ht="15.75" customHeight="1" x14ac:dyDescent="0.2">
      <c r="B161" s="191"/>
    </row>
    <row r="162" spans="2:2" ht="15.75" customHeight="1" x14ac:dyDescent="0.2">
      <c r="B162" s="191"/>
    </row>
    <row r="163" spans="2:2" ht="15.75" customHeight="1" x14ac:dyDescent="0.2">
      <c r="B163" s="191"/>
    </row>
    <row r="164" spans="2:2" ht="15.75" customHeight="1" x14ac:dyDescent="0.2">
      <c r="B164" s="191"/>
    </row>
    <row r="165" spans="2:2" ht="15.75" customHeight="1" x14ac:dyDescent="0.2">
      <c r="B165" s="191"/>
    </row>
    <row r="166" spans="2:2" ht="15.75" customHeight="1" x14ac:dyDescent="0.2">
      <c r="B166" s="191"/>
    </row>
    <row r="167" spans="2:2" ht="15.75" customHeight="1" x14ac:dyDescent="0.2">
      <c r="B167" s="191"/>
    </row>
    <row r="168" spans="2:2" ht="15.75" customHeight="1" x14ac:dyDescent="0.2">
      <c r="B168" s="191"/>
    </row>
    <row r="169" spans="2:2" ht="15.75" customHeight="1" x14ac:dyDescent="0.2">
      <c r="B169" s="191"/>
    </row>
    <row r="170" spans="2:2" ht="15.75" customHeight="1" x14ac:dyDescent="0.2">
      <c r="B170" s="191"/>
    </row>
    <row r="171" spans="2:2" ht="15.75" customHeight="1" x14ac:dyDescent="0.2">
      <c r="B171" s="191"/>
    </row>
    <row r="172" spans="2:2" ht="15.75" customHeight="1" x14ac:dyDescent="0.2">
      <c r="B172" s="191"/>
    </row>
    <row r="173" spans="2:2" ht="15.75" customHeight="1" x14ac:dyDescent="0.2">
      <c r="B173" s="191"/>
    </row>
    <row r="174" spans="2:2" ht="15.75" customHeight="1" x14ac:dyDescent="0.2">
      <c r="B174" s="191"/>
    </row>
    <row r="175" spans="2:2" ht="15.75" customHeight="1" x14ac:dyDescent="0.2">
      <c r="B175" s="191"/>
    </row>
    <row r="176" spans="2:2" ht="15.75" customHeight="1" x14ac:dyDescent="0.2">
      <c r="B176" s="191"/>
    </row>
    <row r="177" spans="2:2" ht="15.75" customHeight="1" x14ac:dyDescent="0.2">
      <c r="B177" s="191"/>
    </row>
    <row r="178" spans="2:2" ht="15.75" customHeight="1" x14ac:dyDescent="0.2">
      <c r="B178" s="191"/>
    </row>
    <row r="179" spans="2:2" ht="15.75" customHeight="1" x14ac:dyDescent="0.2">
      <c r="B179" s="191"/>
    </row>
    <row r="180" spans="2:2" ht="15.75" customHeight="1" x14ac:dyDescent="0.2">
      <c r="B180" s="191"/>
    </row>
    <row r="181" spans="2:2" ht="15.75" customHeight="1" x14ac:dyDescent="0.2">
      <c r="B181" s="191"/>
    </row>
    <row r="182" spans="2:2" ht="15.75" customHeight="1" x14ac:dyDescent="0.2">
      <c r="B182" s="191"/>
    </row>
    <row r="183" spans="2:2" ht="15.75" customHeight="1" x14ac:dyDescent="0.2">
      <c r="B183" s="191"/>
    </row>
    <row r="184" spans="2:2" ht="15.75" customHeight="1" x14ac:dyDescent="0.2">
      <c r="B184" s="191"/>
    </row>
    <row r="185" spans="2:2" ht="15.75" customHeight="1" x14ac:dyDescent="0.2">
      <c r="B185" s="191"/>
    </row>
    <row r="186" spans="2:2" ht="15.75" customHeight="1" x14ac:dyDescent="0.2">
      <c r="B186" s="191"/>
    </row>
    <row r="187" spans="2:2" ht="15.75" customHeight="1" x14ac:dyDescent="0.2">
      <c r="B187" s="191"/>
    </row>
    <row r="188" spans="2:2" ht="15.75" customHeight="1" x14ac:dyDescent="0.2">
      <c r="B188" s="191"/>
    </row>
    <row r="189" spans="2:2" ht="15.75" customHeight="1" x14ac:dyDescent="0.2">
      <c r="B189" s="191"/>
    </row>
    <row r="190" spans="2:2" ht="15.75" customHeight="1" x14ac:dyDescent="0.2">
      <c r="B190" s="191"/>
    </row>
    <row r="191" spans="2:2" ht="15.75" customHeight="1" x14ac:dyDescent="0.2">
      <c r="B191" s="191"/>
    </row>
    <row r="192" spans="2:2" ht="15.75" customHeight="1" x14ac:dyDescent="0.2">
      <c r="B192" s="191"/>
    </row>
    <row r="193" spans="2:2" ht="15.75" customHeight="1" x14ac:dyDescent="0.2">
      <c r="B193" s="191"/>
    </row>
    <row r="194" spans="2:2" ht="15.75" customHeight="1" x14ac:dyDescent="0.2">
      <c r="B194" s="191"/>
    </row>
    <row r="195" spans="2:2" ht="15.75" customHeight="1" x14ac:dyDescent="0.2">
      <c r="B195" s="191"/>
    </row>
    <row r="196" spans="2:2" ht="15.75" customHeight="1" x14ac:dyDescent="0.2">
      <c r="B196" s="191"/>
    </row>
    <row r="197" spans="2:2" ht="15.75" customHeight="1" x14ac:dyDescent="0.2">
      <c r="B197" s="191"/>
    </row>
    <row r="198" spans="2:2" ht="15.75" customHeight="1" x14ac:dyDescent="0.2">
      <c r="B198" s="191"/>
    </row>
    <row r="199" spans="2:2" ht="15.75" customHeight="1" x14ac:dyDescent="0.2">
      <c r="B199" s="191"/>
    </row>
    <row r="200" spans="2:2" ht="15.75" customHeight="1" x14ac:dyDescent="0.2">
      <c r="B200" s="191"/>
    </row>
    <row r="201" spans="2:2" ht="15.75" customHeight="1" x14ac:dyDescent="0.2">
      <c r="B201" s="191"/>
    </row>
    <row r="202" spans="2:2" ht="15.75" customHeight="1" x14ac:dyDescent="0.2">
      <c r="B202" s="191"/>
    </row>
    <row r="203" spans="2:2" ht="15.75" customHeight="1" x14ac:dyDescent="0.2">
      <c r="B203" s="191"/>
    </row>
    <row r="204" spans="2:2" ht="15.75" customHeight="1" x14ac:dyDescent="0.2">
      <c r="B204" s="191"/>
    </row>
    <row r="205" spans="2:2" ht="15.75" customHeight="1" x14ac:dyDescent="0.2">
      <c r="B205" s="191"/>
    </row>
    <row r="206" spans="2:2" ht="15.75" customHeight="1" x14ac:dyDescent="0.2">
      <c r="B206" s="191"/>
    </row>
    <row r="207" spans="2:2" ht="15.75" customHeight="1" x14ac:dyDescent="0.2">
      <c r="B207" s="191"/>
    </row>
    <row r="208" spans="2:2" ht="15.75" customHeight="1" x14ac:dyDescent="0.2">
      <c r="B208" s="191"/>
    </row>
    <row r="209" spans="2:2" ht="15.75" customHeight="1" x14ac:dyDescent="0.2">
      <c r="B209" s="191"/>
    </row>
    <row r="210" spans="2:2" ht="15.75" customHeight="1" x14ac:dyDescent="0.2">
      <c r="B210" s="191"/>
    </row>
    <row r="211" spans="2:2" ht="15.75" customHeight="1" x14ac:dyDescent="0.2">
      <c r="B211" s="191"/>
    </row>
    <row r="212" spans="2:2" ht="15.75" customHeight="1" x14ac:dyDescent="0.2">
      <c r="B212" s="191"/>
    </row>
    <row r="213" spans="2:2" ht="15.75" customHeight="1" x14ac:dyDescent="0.2">
      <c r="B213" s="191"/>
    </row>
    <row r="214" spans="2:2" ht="15.75" customHeight="1" x14ac:dyDescent="0.2">
      <c r="B214" s="191"/>
    </row>
    <row r="215" spans="2:2" ht="15.75" customHeight="1" x14ac:dyDescent="0.2">
      <c r="B215" s="191"/>
    </row>
    <row r="216" spans="2:2" ht="15.75" customHeight="1" x14ac:dyDescent="0.2">
      <c r="B216" s="191"/>
    </row>
    <row r="217" spans="2:2" ht="15.75" customHeight="1" x14ac:dyDescent="0.2">
      <c r="B217" s="191"/>
    </row>
    <row r="218" spans="2:2" ht="15.75" customHeight="1" x14ac:dyDescent="0.2">
      <c r="B218" s="191"/>
    </row>
    <row r="219" spans="2:2" ht="15.75" customHeight="1" x14ac:dyDescent="0.2">
      <c r="B219" s="191"/>
    </row>
    <row r="220" spans="2:2" ht="15.75" customHeight="1" x14ac:dyDescent="0.2">
      <c r="B220" s="191"/>
    </row>
    <row r="221" spans="2:2" ht="15.75" customHeight="1" x14ac:dyDescent="0.2">
      <c r="B221" s="191"/>
    </row>
    <row r="222" spans="2:2" ht="15.75" customHeight="1" x14ac:dyDescent="0.2">
      <c r="B222" s="191"/>
    </row>
    <row r="223" spans="2:2" ht="15.75" customHeight="1" x14ac:dyDescent="0.2">
      <c r="B223" s="191"/>
    </row>
    <row r="224" spans="2:2" ht="15.75" customHeight="1" x14ac:dyDescent="0.2">
      <c r="B224" s="191"/>
    </row>
    <row r="225" spans="2:2" ht="15.75" customHeight="1" x14ac:dyDescent="0.2">
      <c r="B225" s="191"/>
    </row>
    <row r="226" spans="2:2" ht="15.75" customHeight="1" x14ac:dyDescent="0.2">
      <c r="B226" s="191"/>
    </row>
    <row r="227" spans="2:2" ht="15.75" customHeight="1" x14ac:dyDescent="0.2">
      <c r="B227" s="191"/>
    </row>
    <row r="228" spans="2:2" ht="15.75" customHeight="1" x14ac:dyDescent="0.2">
      <c r="B228" s="191"/>
    </row>
    <row r="229" spans="2:2" ht="15.75" customHeight="1" x14ac:dyDescent="0.2">
      <c r="B229" s="191"/>
    </row>
    <row r="230" spans="2:2" ht="15.75" customHeight="1" x14ac:dyDescent="0.2">
      <c r="B230" s="191"/>
    </row>
    <row r="231" spans="2:2" ht="15.75" customHeight="1" x14ac:dyDescent="0.2">
      <c r="B231" s="191"/>
    </row>
    <row r="232" spans="2:2" ht="15.75" customHeight="1" x14ac:dyDescent="0.2">
      <c r="B232" s="191"/>
    </row>
    <row r="233" spans="2:2" ht="15.75" customHeight="1" x14ac:dyDescent="0.2">
      <c r="B233" s="191"/>
    </row>
    <row r="234" spans="2:2" ht="15.75" customHeight="1" x14ac:dyDescent="0.2">
      <c r="B234" s="191"/>
    </row>
    <row r="235" spans="2:2" ht="15.75" customHeight="1" x14ac:dyDescent="0.2">
      <c r="B235" s="191"/>
    </row>
    <row r="236" spans="2:2" ht="15.75" customHeight="1" x14ac:dyDescent="0.2">
      <c r="B236" s="191"/>
    </row>
    <row r="237" spans="2:2" ht="15.75" customHeight="1" x14ac:dyDescent="0.2">
      <c r="B237" s="191"/>
    </row>
    <row r="238" spans="2:2" ht="15.75" customHeight="1" x14ac:dyDescent="0.2">
      <c r="B238" s="191"/>
    </row>
    <row r="239" spans="2:2" ht="15.75" customHeight="1" x14ac:dyDescent="0.2">
      <c r="B239" s="191"/>
    </row>
    <row r="240" spans="2:2" ht="15.75" customHeight="1" x14ac:dyDescent="0.2">
      <c r="B240" s="191"/>
    </row>
    <row r="241" spans="2:2" ht="15.75" customHeight="1" x14ac:dyDescent="0.2">
      <c r="B241" s="191"/>
    </row>
    <row r="242" spans="2:2" ht="15.75" customHeight="1" x14ac:dyDescent="0.2">
      <c r="B242" s="191"/>
    </row>
    <row r="243" spans="2:2" ht="15.75" customHeight="1" x14ac:dyDescent="0.2">
      <c r="B243" s="191"/>
    </row>
    <row r="244" spans="2:2" ht="15.75" customHeight="1" x14ac:dyDescent="0.2">
      <c r="B244" s="191"/>
    </row>
    <row r="245" spans="2:2" ht="15.75" customHeight="1" x14ac:dyDescent="0.2">
      <c r="B245" s="191"/>
    </row>
    <row r="246" spans="2:2" ht="15.75" customHeight="1" x14ac:dyDescent="0.2">
      <c r="B246" s="191"/>
    </row>
    <row r="247" spans="2:2" ht="15.75" customHeight="1" x14ac:dyDescent="0.2">
      <c r="B247" s="191"/>
    </row>
    <row r="248" spans="2:2" ht="15.75" customHeight="1" x14ac:dyDescent="0.2">
      <c r="B248" s="191"/>
    </row>
    <row r="249" spans="2:2" ht="15.75" customHeight="1" x14ac:dyDescent="0.2">
      <c r="B249" s="191"/>
    </row>
    <row r="250" spans="2:2" ht="15.75" customHeight="1" x14ac:dyDescent="0.2">
      <c r="B250" s="191"/>
    </row>
    <row r="251" spans="2:2" ht="15.75" customHeight="1" x14ac:dyDescent="0.2">
      <c r="B251" s="191"/>
    </row>
    <row r="252" spans="2:2" ht="15.75" customHeight="1" x14ac:dyDescent="0.2">
      <c r="B252" s="191"/>
    </row>
    <row r="253" spans="2:2" ht="15.75" customHeight="1" x14ac:dyDescent="0.2">
      <c r="B253" s="191"/>
    </row>
    <row r="254" spans="2:2" ht="15.75" customHeight="1" x14ac:dyDescent="0.2">
      <c r="B254" s="191"/>
    </row>
    <row r="255" spans="2:2" ht="15.75" customHeight="1" x14ac:dyDescent="0.2">
      <c r="B255" s="191"/>
    </row>
    <row r="256" spans="2:2" ht="15.75" customHeight="1" x14ac:dyDescent="0.2">
      <c r="B256" s="191"/>
    </row>
    <row r="257" spans="2:2" ht="15.75" customHeight="1" x14ac:dyDescent="0.2">
      <c r="B257" s="191"/>
    </row>
    <row r="258" spans="2:2" ht="15.75" customHeight="1" x14ac:dyDescent="0.2">
      <c r="B258" s="191"/>
    </row>
    <row r="259" spans="2:2" ht="15.75" customHeight="1" x14ac:dyDescent="0.2">
      <c r="B259" s="191"/>
    </row>
    <row r="260" spans="2:2" ht="15.75" customHeight="1" x14ac:dyDescent="0.2">
      <c r="B260" s="191"/>
    </row>
    <row r="261" spans="2:2" ht="15.75" customHeight="1" x14ac:dyDescent="0.2">
      <c r="B261" s="191"/>
    </row>
    <row r="262" spans="2:2" ht="15.75" customHeight="1" x14ac:dyDescent="0.2">
      <c r="B262" s="191"/>
    </row>
    <row r="263" spans="2:2" ht="15.75" customHeight="1" x14ac:dyDescent="0.2">
      <c r="B263" s="191"/>
    </row>
    <row r="264" spans="2:2" ht="15.75" customHeight="1" x14ac:dyDescent="0.2">
      <c r="B264" s="191"/>
    </row>
    <row r="265" spans="2:2" ht="15.75" customHeight="1" x14ac:dyDescent="0.2">
      <c r="B265" s="191"/>
    </row>
    <row r="266" spans="2:2" ht="15.75" customHeight="1" x14ac:dyDescent="0.2">
      <c r="B266" s="191"/>
    </row>
    <row r="267" spans="2:2" ht="15.75" customHeight="1" x14ac:dyDescent="0.2">
      <c r="B267" s="191"/>
    </row>
    <row r="268" spans="2:2" ht="15.75" customHeight="1" x14ac:dyDescent="0.2">
      <c r="B268" s="191"/>
    </row>
    <row r="269" spans="2:2" ht="15.75" customHeight="1" x14ac:dyDescent="0.2">
      <c r="B269" s="191"/>
    </row>
    <row r="270" spans="2:2" ht="15.75" customHeight="1" x14ac:dyDescent="0.2">
      <c r="B270" s="191"/>
    </row>
    <row r="271" spans="2:2" ht="15.75" customHeight="1" x14ac:dyDescent="0.2">
      <c r="B271" s="191"/>
    </row>
    <row r="272" spans="2:2" ht="15.75" customHeight="1" x14ac:dyDescent="0.2">
      <c r="B272" s="191"/>
    </row>
    <row r="273" spans="2:2" ht="15.75" customHeight="1" x14ac:dyDescent="0.2">
      <c r="B273" s="191"/>
    </row>
    <row r="274" spans="2:2" ht="15.75" customHeight="1" x14ac:dyDescent="0.2">
      <c r="B274" s="191"/>
    </row>
    <row r="275" spans="2:2" ht="15.75" customHeight="1" x14ac:dyDescent="0.2">
      <c r="B275" s="191"/>
    </row>
    <row r="276" spans="2:2" ht="15.75" customHeight="1" x14ac:dyDescent="0.2">
      <c r="B276" s="191"/>
    </row>
    <row r="277" spans="2:2" ht="15.75" customHeight="1" x14ac:dyDescent="0.2">
      <c r="B277" s="191"/>
    </row>
    <row r="278" spans="2:2" ht="15.75" customHeight="1" x14ac:dyDescent="0.2">
      <c r="B278" s="191"/>
    </row>
    <row r="279" spans="2:2" ht="15.75" customHeight="1" x14ac:dyDescent="0.2">
      <c r="B279" s="191"/>
    </row>
    <row r="280" spans="2:2" ht="15.75" customHeight="1" x14ac:dyDescent="0.2">
      <c r="B280" s="191"/>
    </row>
    <row r="281" spans="2:2" ht="15.75" customHeight="1" x14ac:dyDescent="0.2">
      <c r="B281" s="191"/>
    </row>
    <row r="282" spans="2:2" ht="15.75" customHeight="1" x14ac:dyDescent="0.2">
      <c r="B282" s="191"/>
    </row>
    <row r="283" spans="2:2" ht="15.75" customHeight="1" x14ac:dyDescent="0.2">
      <c r="B283" s="191"/>
    </row>
    <row r="284" spans="2:2" ht="15.75" customHeight="1" x14ac:dyDescent="0.2">
      <c r="B284" s="191"/>
    </row>
    <row r="285" spans="2:2" ht="15.75" customHeight="1" x14ac:dyDescent="0.2">
      <c r="B285" s="191"/>
    </row>
    <row r="286" spans="2:2" ht="15.75" customHeight="1" x14ac:dyDescent="0.2">
      <c r="B286" s="191"/>
    </row>
    <row r="287" spans="2:2" ht="15.75" customHeight="1" x14ac:dyDescent="0.2">
      <c r="B287" s="191"/>
    </row>
    <row r="288" spans="2:2" ht="15.75" customHeight="1" x14ac:dyDescent="0.2">
      <c r="B288" s="191"/>
    </row>
    <row r="289" spans="2:2" ht="15.75" customHeight="1" x14ac:dyDescent="0.2">
      <c r="B289" s="191"/>
    </row>
    <row r="290" spans="2:2" ht="15.75" customHeight="1" x14ac:dyDescent="0.2">
      <c r="B290" s="191"/>
    </row>
    <row r="291" spans="2:2" ht="15.75" customHeight="1" x14ac:dyDescent="0.2">
      <c r="B291" s="191"/>
    </row>
    <row r="292" spans="2:2" ht="15.75" customHeight="1" x14ac:dyDescent="0.2">
      <c r="B292" s="191"/>
    </row>
    <row r="293" spans="2:2" ht="15.75" customHeight="1" x14ac:dyDescent="0.2">
      <c r="B293" s="191"/>
    </row>
    <row r="294" spans="2:2" ht="15.75" customHeight="1" x14ac:dyDescent="0.2">
      <c r="B294" s="191"/>
    </row>
    <row r="295" spans="2:2" ht="15.75" customHeight="1" x14ac:dyDescent="0.2">
      <c r="B295" s="191"/>
    </row>
    <row r="296" spans="2:2" ht="15.75" customHeight="1" x14ac:dyDescent="0.2">
      <c r="B296" s="191"/>
    </row>
    <row r="297" spans="2:2" ht="15.75" customHeight="1" x14ac:dyDescent="0.2">
      <c r="B297" s="191"/>
    </row>
    <row r="298" spans="2:2" ht="15.75" customHeight="1" x14ac:dyDescent="0.2">
      <c r="B298" s="191"/>
    </row>
    <row r="299" spans="2:2" ht="15.75" customHeight="1" x14ac:dyDescent="0.2">
      <c r="B299" s="191"/>
    </row>
    <row r="300" spans="2:2" ht="15.75" customHeight="1" x14ac:dyDescent="0.2">
      <c r="B300" s="191"/>
    </row>
    <row r="301" spans="2:2" ht="15.75" customHeight="1" x14ac:dyDescent="0.2">
      <c r="B301" s="191"/>
    </row>
    <row r="302" spans="2:2" ht="15.75" customHeight="1" x14ac:dyDescent="0.2">
      <c r="B302" s="191"/>
    </row>
    <row r="303" spans="2:2" ht="15.75" customHeight="1" x14ac:dyDescent="0.2">
      <c r="B303" s="191"/>
    </row>
    <row r="304" spans="2:2" ht="15.75" customHeight="1" x14ac:dyDescent="0.2">
      <c r="B304" s="191"/>
    </row>
    <row r="305" spans="2:2" ht="15.75" customHeight="1" x14ac:dyDescent="0.2">
      <c r="B305" s="191"/>
    </row>
    <row r="306" spans="2:2" ht="15.75" customHeight="1" x14ac:dyDescent="0.2">
      <c r="B306" s="191"/>
    </row>
    <row r="307" spans="2:2" ht="15.75" customHeight="1" x14ac:dyDescent="0.2">
      <c r="B307" s="191"/>
    </row>
    <row r="308" spans="2:2" ht="15.75" customHeight="1" x14ac:dyDescent="0.2">
      <c r="B308" s="191"/>
    </row>
    <row r="309" spans="2:2" ht="15.75" customHeight="1" x14ac:dyDescent="0.2">
      <c r="B309" s="191"/>
    </row>
    <row r="310" spans="2:2" ht="15.75" customHeight="1" x14ac:dyDescent="0.2">
      <c r="B310" s="191"/>
    </row>
    <row r="311" spans="2:2" ht="15.75" customHeight="1" x14ac:dyDescent="0.2">
      <c r="B311" s="191"/>
    </row>
    <row r="312" spans="2:2" ht="15.75" customHeight="1" x14ac:dyDescent="0.2">
      <c r="B312" s="191"/>
    </row>
    <row r="313" spans="2:2" ht="15.75" customHeight="1" x14ac:dyDescent="0.2">
      <c r="B313" s="191"/>
    </row>
    <row r="314" spans="2:2" ht="15.75" customHeight="1" x14ac:dyDescent="0.2">
      <c r="B314" s="191"/>
    </row>
    <row r="315" spans="2:2" ht="15.75" customHeight="1" x14ac:dyDescent="0.2">
      <c r="B315" s="191"/>
    </row>
    <row r="316" spans="2:2" ht="15.75" customHeight="1" x14ac:dyDescent="0.2">
      <c r="B316" s="191"/>
    </row>
    <row r="317" spans="2:2" ht="15.75" customHeight="1" x14ac:dyDescent="0.2">
      <c r="B317" s="191"/>
    </row>
    <row r="318" spans="2:2" ht="15.75" customHeight="1" x14ac:dyDescent="0.2">
      <c r="B318" s="191"/>
    </row>
    <row r="319" spans="2:2" ht="15.75" customHeight="1" x14ac:dyDescent="0.2">
      <c r="B319" s="191"/>
    </row>
    <row r="320" spans="2:2" ht="15.75" customHeight="1" x14ac:dyDescent="0.2">
      <c r="B320" s="191"/>
    </row>
    <row r="321" spans="2:2" ht="15.75" customHeight="1" x14ac:dyDescent="0.2">
      <c r="B321" s="191"/>
    </row>
    <row r="322" spans="2:2" ht="15.75" customHeight="1" x14ac:dyDescent="0.2">
      <c r="B322" s="191"/>
    </row>
    <row r="323" spans="2:2" ht="15.75" customHeight="1" x14ac:dyDescent="0.2">
      <c r="B323" s="191"/>
    </row>
    <row r="324" spans="2:2" ht="15.75" customHeight="1" x14ac:dyDescent="0.2">
      <c r="B324" s="191"/>
    </row>
    <row r="325" spans="2:2" ht="15.75" customHeight="1" x14ac:dyDescent="0.2">
      <c r="B325" s="191"/>
    </row>
    <row r="326" spans="2:2" ht="15.75" customHeight="1" x14ac:dyDescent="0.2">
      <c r="B326" s="191"/>
    </row>
    <row r="327" spans="2:2" ht="15.75" customHeight="1" x14ac:dyDescent="0.2">
      <c r="B327" s="191"/>
    </row>
    <row r="328" spans="2:2" ht="15.75" customHeight="1" x14ac:dyDescent="0.2">
      <c r="B328" s="191"/>
    </row>
    <row r="329" spans="2:2" ht="15.75" customHeight="1" x14ac:dyDescent="0.2">
      <c r="B329" s="191"/>
    </row>
    <row r="330" spans="2:2" ht="15.75" customHeight="1" x14ac:dyDescent="0.2">
      <c r="B330" s="191"/>
    </row>
    <row r="331" spans="2:2" ht="15.75" customHeight="1" x14ac:dyDescent="0.2">
      <c r="B331" s="191"/>
    </row>
    <row r="332" spans="2:2" ht="15.75" customHeight="1" x14ac:dyDescent="0.2">
      <c r="B332" s="191"/>
    </row>
    <row r="333" spans="2:2" ht="15.75" customHeight="1" x14ac:dyDescent="0.2">
      <c r="B333" s="191"/>
    </row>
    <row r="334" spans="2:2" ht="15.75" customHeight="1" x14ac:dyDescent="0.2">
      <c r="B334" s="191"/>
    </row>
    <row r="335" spans="2:2" ht="15.75" customHeight="1" x14ac:dyDescent="0.2">
      <c r="B335" s="191"/>
    </row>
    <row r="336" spans="2:2" ht="15.75" customHeight="1" x14ac:dyDescent="0.2">
      <c r="B336" s="191"/>
    </row>
    <row r="337" spans="2:2" ht="15.75" customHeight="1" x14ac:dyDescent="0.2">
      <c r="B337" s="191"/>
    </row>
    <row r="338" spans="2:2" ht="15.75" customHeight="1" x14ac:dyDescent="0.2">
      <c r="B338" s="191"/>
    </row>
    <row r="339" spans="2:2" ht="15.75" customHeight="1" x14ac:dyDescent="0.2">
      <c r="B339" s="191"/>
    </row>
    <row r="340" spans="2:2" ht="15.75" customHeight="1" x14ac:dyDescent="0.2">
      <c r="B340" s="191"/>
    </row>
    <row r="341" spans="2:2" ht="15.75" customHeight="1" x14ac:dyDescent="0.2">
      <c r="B341" s="191"/>
    </row>
    <row r="342" spans="2:2" ht="15.75" customHeight="1" x14ac:dyDescent="0.2">
      <c r="B342" s="191"/>
    </row>
    <row r="343" spans="2:2" ht="15.75" customHeight="1" x14ac:dyDescent="0.2">
      <c r="B343" s="191"/>
    </row>
    <row r="344" spans="2:2" ht="15.75" customHeight="1" x14ac:dyDescent="0.2">
      <c r="B344" s="191"/>
    </row>
    <row r="345" spans="2:2" ht="15.75" customHeight="1" x14ac:dyDescent="0.2">
      <c r="B345" s="191"/>
    </row>
    <row r="346" spans="2:2" ht="15.75" customHeight="1" x14ac:dyDescent="0.2">
      <c r="B346" s="191"/>
    </row>
    <row r="347" spans="2:2" ht="15.75" customHeight="1" x14ac:dyDescent="0.2">
      <c r="B347" s="191"/>
    </row>
    <row r="348" spans="2:2" ht="15.75" customHeight="1" x14ac:dyDescent="0.2">
      <c r="B348" s="191"/>
    </row>
    <row r="349" spans="2:2" ht="15.75" customHeight="1" x14ac:dyDescent="0.2">
      <c r="B349" s="191"/>
    </row>
    <row r="350" spans="2:2" ht="15.75" customHeight="1" x14ac:dyDescent="0.2">
      <c r="B350" s="191"/>
    </row>
    <row r="351" spans="2:2" ht="15.75" customHeight="1" x14ac:dyDescent="0.2">
      <c r="B351" s="191"/>
    </row>
    <row r="352" spans="2:2" ht="15.75" customHeight="1" x14ac:dyDescent="0.2">
      <c r="B352" s="191"/>
    </row>
    <row r="353" spans="2:2" ht="15.75" customHeight="1" x14ac:dyDescent="0.2">
      <c r="B353" s="191"/>
    </row>
    <row r="354" spans="2:2" ht="15.75" customHeight="1" x14ac:dyDescent="0.2">
      <c r="B354" s="191"/>
    </row>
    <row r="355" spans="2:2" ht="15.75" customHeight="1" x14ac:dyDescent="0.2">
      <c r="B355" s="191"/>
    </row>
    <row r="356" spans="2:2" ht="15.75" customHeight="1" x14ac:dyDescent="0.2">
      <c r="B356" s="191"/>
    </row>
    <row r="357" spans="2:2" ht="15.75" customHeight="1" x14ac:dyDescent="0.2">
      <c r="B357" s="191"/>
    </row>
    <row r="358" spans="2:2" ht="15.75" customHeight="1" x14ac:dyDescent="0.2">
      <c r="B358" s="191"/>
    </row>
    <row r="359" spans="2:2" ht="15.75" customHeight="1" x14ac:dyDescent="0.2">
      <c r="B359" s="191"/>
    </row>
    <row r="360" spans="2:2" ht="15.75" customHeight="1" x14ac:dyDescent="0.2">
      <c r="B360" s="191"/>
    </row>
    <row r="361" spans="2:2" ht="15.75" customHeight="1" x14ac:dyDescent="0.2">
      <c r="B361" s="191"/>
    </row>
    <row r="362" spans="2:2" ht="15.75" customHeight="1" x14ac:dyDescent="0.2">
      <c r="B362" s="191"/>
    </row>
    <row r="363" spans="2:2" ht="15.75" customHeight="1" x14ac:dyDescent="0.2">
      <c r="B363" s="191"/>
    </row>
    <row r="364" spans="2:2" ht="15.75" customHeight="1" x14ac:dyDescent="0.2">
      <c r="B364" s="191"/>
    </row>
    <row r="365" spans="2:2" ht="15.75" customHeight="1" x14ac:dyDescent="0.2">
      <c r="B365" s="191"/>
    </row>
    <row r="366" spans="2:2" ht="15.75" customHeight="1" x14ac:dyDescent="0.2">
      <c r="B366" s="191"/>
    </row>
    <row r="367" spans="2:2" ht="15.75" customHeight="1" x14ac:dyDescent="0.2">
      <c r="B367" s="191"/>
    </row>
    <row r="368" spans="2:2" ht="15.75" customHeight="1" x14ac:dyDescent="0.2">
      <c r="B368" s="191"/>
    </row>
    <row r="369" spans="2:2" ht="15.75" customHeight="1" x14ac:dyDescent="0.2">
      <c r="B369" s="191"/>
    </row>
    <row r="370" spans="2:2" ht="15.75" customHeight="1" x14ac:dyDescent="0.2">
      <c r="B370" s="191"/>
    </row>
    <row r="371" spans="2:2" ht="15.75" customHeight="1" x14ac:dyDescent="0.2">
      <c r="B371" s="191"/>
    </row>
    <row r="372" spans="2:2" ht="15.75" customHeight="1" x14ac:dyDescent="0.2">
      <c r="B372" s="191"/>
    </row>
    <row r="373" spans="2:2" ht="15.75" customHeight="1" x14ac:dyDescent="0.2">
      <c r="B373" s="191"/>
    </row>
    <row r="374" spans="2:2" ht="15.75" customHeight="1" x14ac:dyDescent="0.2">
      <c r="B374" s="191"/>
    </row>
    <row r="375" spans="2:2" ht="15.75" customHeight="1" x14ac:dyDescent="0.2">
      <c r="B375" s="191"/>
    </row>
    <row r="376" spans="2:2" ht="15.75" customHeight="1" x14ac:dyDescent="0.2">
      <c r="B376" s="191"/>
    </row>
    <row r="377" spans="2:2" ht="15.75" customHeight="1" x14ac:dyDescent="0.2">
      <c r="B377" s="191"/>
    </row>
    <row r="378" spans="2:2" ht="15.75" customHeight="1" x14ac:dyDescent="0.2">
      <c r="B378" s="191"/>
    </row>
    <row r="379" spans="2:2" ht="15.75" customHeight="1" x14ac:dyDescent="0.2">
      <c r="B379" s="191"/>
    </row>
    <row r="380" spans="2:2" ht="15.75" customHeight="1" x14ac:dyDescent="0.2">
      <c r="B380" s="191"/>
    </row>
    <row r="381" spans="2:2" ht="15.75" customHeight="1" x14ac:dyDescent="0.2">
      <c r="B381" s="191"/>
    </row>
    <row r="382" spans="2:2" ht="15.75" customHeight="1" x14ac:dyDescent="0.2">
      <c r="B382" s="191"/>
    </row>
    <row r="383" spans="2:2" ht="15.75" customHeight="1" x14ac:dyDescent="0.2">
      <c r="B383" s="191"/>
    </row>
    <row r="384" spans="2:2" ht="15.75" customHeight="1" x14ac:dyDescent="0.2">
      <c r="B384" s="191"/>
    </row>
    <row r="385" spans="2:2" ht="15.75" customHeight="1" x14ac:dyDescent="0.2">
      <c r="B385" s="191"/>
    </row>
    <row r="386" spans="2:2" ht="15.75" customHeight="1" x14ac:dyDescent="0.2">
      <c r="B386" s="191"/>
    </row>
    <row r="387" spans="2:2" ht="15.75" customHeight="1" x14ac:dyDescent="0.2">
      <c r="B387" s="191"/>
    </row>
    <row r="388" spans="2:2" ht="15.75" customHeight="1" x14ac:dyDescent="0.2">
      <c r="B388" s="191"/>
    </row>
    <row r="389" spans="2:2" ht="15.75" customHeight="1" x14ac:dyDescent="0.2">
      <c r="B389" s="191"/>
    </row>
    <row r="390" spans="2:2" ht="15.75" customHeight="1" x14ac:dyDescent="0.2">
      <c r="B390" s="191"/>
    </row>
    <row r="391" spans="2:2" ht="15.75" customHeight="1" x14ac:dyDescent="0.2">
      <c r="B391" s="191"/>
    </row>
    <row r="392" spans="2:2" ht="15.75" customHeight="1" x14ac:dyDescent="0.2">
      <c r="B392" s="191"/>
    </row>
    <row r="393" spans="2:2" ht="15.75" customHeight="1" x14ac:dyDescent="0.2">
      <c r="B393" s="191"/>
    </row>
    <row r="394" spans="2:2" ht="15.75" customHeight="1" x14ac:dyDescent="0.2">
      <c r="B394" s="191"/>
    </row>
    <row r="395" spans="2:2" ht="15.75" customHeight="1" x14ac:dyDescent="0.2">
      <c r="B395" s="191"/>
    </row>
    <row r="396" spans="2:2" ht="15.75" customHeight="1" x14ac:dyDescent="0.2">
      <c r="B396" s="191"/>
    </row>
    <row r="397" spans="2:2" ht="15.75" customHeight="1" x14ac:dyDescent="0.2">
      <c r="B397" s="191"/>
    </row>
    <row r="398" spans="2:2" ht="15.75" customHeight="1" x14ac:dyDescent="0.2">
      <c r="B398" s="191"/>
    </row>
    <row r="399" spans="2:2" ht="15.75" customHeight="1" x14ac:dyDescent="0.2">
      <c r="B399" s="191"/>
    </row>
    <row r="400" spans="2:2" ht="15.75" customHeight="1" x14ac:dyDescent="0.2">
      <c r="B400" s="191"/>
    </row>
    <row r="401" spans="2:2" ht="15.75" customHeight="1" x14ac:dyDescent="0.2">
      <c r="B401" s="191"/>
    </row>
    <row r="402" spans="2:2" ht="15.75" customHeight="1" x14ac:dyDescent="0.2">
      <c r="B402" s="191"/>
    </row>
    <row r="403" spans="2:2" ht="15.75" customHeight="1" x14ac:dyDescent="0.2">
      <c r="B403" s="191"/>
    </row>
    <row r="404" spans="2:2" ht="15.75" customHeight="1" x14ac:dyDescent="0.2">
      <c r="B404" s="191"/>
    </row>
    <row r="405" spans="2:2" ht="15.75" customHeight="1" x14ac:dyDescent="0.2">
      <c r="B405" s="191"/>
    </row>
    <row r="406" spans="2:2" ht="15.75" customHeight="1" x14ac:dyDescent="0.2">
      <c r="B406" s="191"/>
    </row>
    <row r="407" spans="2:2" ht="15.75" customHeight="1" x14ac:dyDescent="0.2">
      <c r="B407" s="191"/>
    </row>
    <row r="408" spans="2:2" ht="15.75" customHeight="1" x14ac:dyDescent="0.2">
      <c r="B408" s="191"/>
    </row>
    <row r="409" spans="2:2" ht="15.75" customHeight="1" x14ac:dyDescent="0.2">
      <c r="B409" s="191"/>
    </row>
    <row r="410" spans="2:2" ht="15.75" customHeight="1" x14ac:dyDescent="0.2">
      <c r="B410" s="191"/>
    </row>
    <row r="411" spans="2:2" ht="15.75" customHeight="1" x14ac:dyDescent="0.2">
      <c r="B411" s="191"/>
    </row>
    <row r="412" spans="2:2" ht="15.75" customHeight="1" x14ac:dyDescent="0.2">
      <c r="B412" s="191"/>
    </row>
    <row r="413" spans="2:2" ht="15.75" customHeight="1" x14ac:dyDescent="0.2">
      <c r="B413" s="191"/>
    </row>
    <row r="414" spans="2:2" ht="15.75" customHeight="1" x14ac:dyDescent="0.2">
      <c r="B414" s="191"/>
    </row>
    <row r="415" spans="2:2" ht="15.75" customHeight="1" x14ac:dyDescent="0.2">
      <c r="B415" s="191"/>
    </row>
    <row r="416" spans="2:2" ht="15.75" customHeight="1" x14ac:dyDescent="0.2">
      <c r="B416" s="191"/>
    </row>
    <row r="417" spans="2:2" ht="15.75" customHeight="1" x14ac:dyDescent="0.2">
      <c r="B417" s="191"/>
    </row>
    <row r="418" spans="2:2" ht="15.75" customHeight="1" x14ac:dyDescent="0.2">
      <c r="B418" s="191"/>
    </row>
    <row r="419" spans="2:2" ht="15.75" customHeight="1" x14ac:dyDescent="0.2">
      <c r="B419" s="191"/>
    </row>
    <row r="420" spans="2:2" ht="15.75" customHeight="1" x14ac:dyDescent="0.2">
      <c r="B420" s="191"/>
    </row>
    <row r="421" spans="2:2" ht="15.75" customHeight="1" x14ac:dyDescent="0.2">
      <c r="B421" s="191"/>
    </row>
    <row r="422" spans="2:2" ht="15.75" customHeight="1" x14ac:dyDescent="0.2">
      <c r="B422" s="191"/>
    </row>
    <row r="423" spans="2:2" ht="15.75" customHeight="1" x14ac:dyDescent="0.2">
      <c r="B423" s="191"/>
    </row>
    <row r="424" spans="2:2" ht="15.75" customHeight="1" x14ac:dyDescent="0.2">
      <c r="B424" s="191"/>
    </row>
    <row r="425" spans="2:2" ht="15.75" customHeight="1" x14ac:dyDescent="0.2">
      <c r="B425" s="191"/>
    </row>
    <row r="426" spans="2:2" ht="15.75" customHeight="1" x14ac:dyDescent="0.2">
      <c r="B426" s="191"/>
    </row>
    <row r="427" spans="2:2" ht="15.75" customHeight="1" x14ac:dyDescent="0.2">
      <c r="B427" s="191"/>
    </row>
    <row r="428" spans="2:2" ht="15.75" customHeight="1" x14ac:dyDescent="0.2">
      <c r="B428" s="191"/>
    </row>
    <row r="429" spans="2:2" ht="15.75" customHeight="1" x14ac:dyDescent="0.2">
      <c r="B429" s="191"/>
    </row>
    <row r="430" spans="2:2" ht="15.75" customHeight="1" x14ac:dyDescent="0.2">
      <c r="B430" s="191"/>
    </row>
    <row r="431" spans="2:2" ht="15.75" customHeight="1" x14ac:dyDescent="0.2">
      <c r="B431" s="191"/>
    </row>
    <row r="432" spans="2:2" ht="15.75" customHeight="1" x14ac:dyDescent="0.2">
      <c r="B432" s="191"/>
    </row>
    <row r="433" spans="2:2" ht="15.75" customHeight="1" x14ac:dyDescent="0.2">
      <c r="B433" s="191"/>
    </row>
    <row r="434" spans="2:2" ht="15.75" customHeight="1" x14ac:dyDescent="0.2">
      <c r="B434" s="191"/>
    </row>
    <row r="435" spans="2:2" ht="15.75" customHeight="1" x14ac:dyDescent="0.2">
      <c r="B435" s="191"/>
    </row>
    <row r="436" spans="2:2" ht="15.75" customHeight="1" x14ac:dyDescent="0.2">
      <c r="B436" s="191"/>
    </row>
    <row r="437" spans="2:2" ht="15.75" customHeight="1" x14ac:dyDescent="0.2">
      <c r="B437" s="191"/>
    </row>
    <row r="438" spans="2:2" ht="15.75" customHeight="1" x14ac:dyDescent="0.2">
      <c r="B438" s="191"/>
    </row>
    <row r="439" spans="2:2" ht="15.75" customHeight="1" x14ac:dyDescent="0.2">
      <c r="B439" s="191"/>
    </row>
    <row r="440" spans="2:2" ht="15.75" customHeight="1" x14ac:dyDescent="0.2">
      <c r="B440" s="191"/>
    </row>
    <row r="441" spans="2:2" ht="15.75" customHeight="1" x14ac:dyDescent="0.2">
      <c r="B441" s="191"/>
    </row>
    <row r="442" spans="2:2" ht="15.75" customHeight="1" x14ac:dyDescent="0.2">
      <c r="B442" s="191"/>
    </row>
    <row r="443" spans="2:2" ht="15.75" customHeight="1" x14ac:dyDescent="0.2">
      <c r="B443" s="191"/>
    </row>
    <row r="444" spans="2:2" ht="15.75" customHeight="1" x14ac:dyDescent="0.2">
      <c r="B444" s="191"/>
    </row>
    <row r="445" spans="2:2" ht="15.75" customHeight="1" x14ac:dyDescent="0.2">
      <c r="B445" s="191"/>
    </row>
    <row r="446" spans="2:2" ht="15.75" customHeight="1" x14ac:dyDescent="0.2">
      <c r="B446" s="191"/>
    </row>
    <row r="447" spans="2:2" ht="15.75" customHeight="1" x14ac:dyDescent="0.2">
      <c r="B447" s="191"/>
    </row>
    <row r="448" spans="2:2" ht="15.75" customHeight="1" x14ac:dyDescent="0.2">
      <c r="B448" s="191"/>
    </row>
    <row r="449" spans="2:2" ht="15.75" customHeight="1" x14ac:dyDescent="0.2">
      <c r="B449" s="191"/>
    </row>
    <row r="450" spans="2:2" ht="15.75" customHeight="1" x14ac:dyDescent="0.2">
      <c r="B450" s="191"/>
    </row>
    <row r="451" spans="2:2" ht="15.75" customHeight="1" x14ac:dyDescent="0.2">
      <c r="B451" s="191"/>
    </row>
    <row r="452" spans="2:2" ht="15.75" customHeight="1" x14ac:dyDescent="0.2">
      <c r="B452" s="191"/>
    </row>
    <row r="453" spans="2:2" ht="15.75" customHeight="1" x14ac:dyDescent="0.2">
      <c r="B453" s="191"/>
    </row>
    <row r="454" spans="2:2" ht="15.75" customHeight="1" x14ac:dyDescent="0.2">
      <c r="B454" s="191"/>
    </row>
    <row r="455" spans="2:2" ht="15.75" customHeight="1" x14ac:dyDescent="0.2">
      <c r="B455" s="191"/>
    </row>
    <row r="456" spans="2:2" ht="15.75" customHeight="1" x14ac:dyDescent="0.2">
      <c r="B456" s="191"/>
    </row>
    <row r="457" spans="2:2" ht="15.75" customHeight="1" x14ac:dyDescent="0.2">
      <c r="B457" s="191"/>
    </row>
    <row r="458" spans="2:2" ht="15.75" customHeight="1" x14ac:dyDescent="0.2">
      <c r="B458" s="191"/>
    </row>
    <row r="459" spans="2:2" ht="15.75" customHeight="1" x14ac:dyDescent="0.2">
      <c r="B459" s="191"/>
    </row>
    <row r="460" spans="2:2" ht="15.75" customHeight="1" x14ac:dyDescent="0.2">
      <c r="B460" s="191"/>
    </row>
    <row r="461" spans="2:2" ht="15.75" customHeight="1" x14ac:dyDescent="0.2">
      <c r="B461" s="191"/>
    </row>
    <row r="462" spans="2:2" ht="15.75" customHeight="1" x14ac:dyDescent="0.2">
      <c r="B462" s="191"/>
    </row>
    <row r="463" spans="2:2" ht="15.75" customHeight="1" x14ac:dyDescent="0.2">
      <c r="B463" s="191"/>
    </row>
    <row r="464" spans="2:2" ht="15.75" customHeight="1" x14ac:dyDescent="0.2">
      <c r="B464" s="191"/>
    </row>
    <row r="465" spans="2:2" ht="15.75" customHeight="1" x14ac:dyDescent="0.2">
      <c r="B465" s="191"/>
    </row>
    <row r="466" spans="2:2" ht="15.75" customHeight="1" x14ac:dyDescent="0.2">
      <c r="B466" s="191"/>
    </row>
    <row r="467" spans="2:2" ht="15.75" customHeight="1" x14ac:dyDescent="0.2">
      <c r="B467" s="191"/>
    </row>
    <row r="468" spans="2:2" ht="15.75" customHeight="1" x14ac:dyDescent="0.2">
      <c r="B468" s="191"/>
    </row>
    <row r="469" spans="2:2" ht="15.75" customHeight="1" x14ac:dyDescent="0.2">
      <c r="B469" s="191"/>
    </row>
    <row r="470" spans="2:2" ht="15.75" customHeight="1" x14ac:dyDescent="0.2">
      <c r="B470" s="191"/>
    </row>
    <row r="471" spans="2:2" ht="15.75" customHeight="1" x14ac:dyDescent="0.2">
      <c r="B471" s="191"/>
    </row>
    <row r="472" spans="2:2" ht="15.75" customHeight="1" x14ac:dyDescent="0.2">
      <c r="B472" s="191"/>
    </row>
    <row r="473" spans="2:2" ht="15.75" customHeight="1" x14ac:dyDescent="0.2">
      <c r="B473" s="191"/>
    </row>
    <row r="474" spans="2:2" ht="15.75" customHeight="1" x14ac:dyDescent="0.2">
      <c r="B474" s="191"/>
    </row>
    <row r="475" spans="2:2" ht="15.75" customHeight="1" x14ac:dyDescent="0.2">
      <c r="B475" s="191"/>
    </row>
    <row r="476" spans="2:2" ht="15.75" customHeight="1" x14ac:dyDescent="0.2">
      <c r="B476" s="191"/>
    </row>
    <row r="477" spans="2:2" ht="15.75" customHeight="1" x14ac:dyDescent="0.2">
      <c r="B477" s="191"/>
    </row>
    <row r="478" spans="2:2" ht="15.75" customHeight="1" x14ac:dyDescent="0.2">
      <c r="B478" s="191"/>
    </row>
    <row r="479" spans="2:2" ht="15.75" customHeight="1" x14ac:dyDescent="0.2">
      <c r="B479" s="191"/>
    </row>
    <row r="480" spans="2:2" ht="15.75" customHeight="1" x14ac:dyDescent="0.2">
      <c r="B480" s="191"/>
    </row>
    <row r="481" spans="2:2" ht="15.75" customHeight="1" x14ac:dyDescent="0.2">
      <c r="B481" s="191"/>
    </row>
    <row r="482" spans="2:2" ht="15.75" customHeight="1" x14ac:dyDescent="0.2">
      <c r="B482" s="191"/>
    </row>
    <row r="483" spans="2:2" ht="15.75" customHeight="1" x14ac:dyDescent="0.2">
      <c r="B483" s="191"/>
    </row>
    <row r="484" spans="2:2" ht="15.75" customHeight="1" x14ac:dyDescent="0.2">
      <c r="B484" s="191"/>
    </row>
    <row r="485" spans="2:2" ht="15.75" customHeight="1" x14ac:dyDescent="0.2">
      <c r="B485" s="191"/>
    </row>
    <row r="486" spans="2:2" ht="15.75" customHeight="1" x14ac:dyDescent="0.2">
      <c r="B486" s="191"/>
    </row>
    <row r="487" spans="2:2" ht="15.75" customHeight="1" x14ac:dyDescent="0.2">
      <c r="B487" s="191"/>
    </row>
    <row r="488" spans="2:2" ht="15.75" customHeight="1" x14ac:dyDescent="0.2">
      <c r="B488" s="191"/>
    </row>
    <row r="489" spans="2:2" ht="15.75" customHeight="1" x14ac:dyDescent="0.2">
      <c r="B489" s="191"/>
    </row>
    <row r="490" spans="2:2" ht="15.75" customHeight="1" x14ac:dyDescent="0.2">
      <c r="B490" s="191"/>
    </row>
    <row r="491" spans="2:2" ht="15.75" customHeight="1" x14ac:dyDescent="0.2">
      <c r="B491" s="191"/>
    </row>
    <row r="492" spans="2:2" ht="15.75" customHeight="1" x14ac:dyDescent="0.2">
      <c r="B492" s="191"/>
    </row>
    <row r="493" spans="2:2" ht="15.75" customHeight="1" x14ac:dyDescent="0.2">
      <c r="B493" s="191"/>
    </row>
    <row r="494" spans="2:2" ht="15.75" customHeight="1" x14ac:dyDescent="0.2">
      <c r="B494" s="191"/>
    </row>
    <row r="495" spans="2:2" ht="15.75" customHeight="1" x14ac:dyDescent="0.2">
      <c r="B495" s="191"/>
    </row>
    <row r="496" spans="2:2" ht="15.75" customHeight="1" x14ac:dyDescent="0.2">
      <c r="B496" s="191"/>
    </row>
    <row r="497" spans="2:2" ht="15.75" customHeight="1" x14ac:dyDescent="0.2">
      <c r="B497" s="191"/>
    </row>
    <row r="498" spans="2:2" ht="15.75" customHeight="1" x14ac:dyDescent="0.2">
      <c r="B498" s="191"/>
    </row>
    <row r="499" spans="2:2" ht="15.75" customHeight="1" x14ac:dyDescent="0.2">
      <c r="B499" s="191"/>
    </row>
    <row r="500" spans="2:2" ht="15.75" customHeight="1" x14ac:dyDescent="0.2">
      <c r="B500" s="191"/>
    </row>
    <row r="501" spans="2:2" ht="15.75" customHeight="1" x14ac:dyDescent="0.2">
      <c r="B501" s="191"/>
    </row>
    <row r="502" spans="2:2" ht="15.75" customHeight="1" x14ac:dyDescent="0.2">
      <c r="B502" s="191"/>
    </row>
    <row r="503" spans="2:2" ht="15.75" customHeight="1" x14ac:dyDescent="0.2">
      <c r="B503" s="191"/>
    </row>
    <row r="504" spans="2:2" ht="15.75" customHeight="1" x14ac:dyDescent="0.2">
      <c r="B504" s="191"/>
    </row>
    <row r="505" spans="2:2" ht="15.75" customHeight="1" x14ac:dyDescent="0.2">
      <c r="B505" s="191"/>
    </row>
    <row r="506" spans="2:2" ht="15.75" customHeight="1" x14ac:dyDescent="0.2">
      <c r="B506" s="191"/>
    </row>
    <row r="507" spans="2:2" ht="15.75" customHeight="1" x14ac:dyDescent="0.2">
      <c r="B507" s="191"/>
    </row>
    <row r="508" spans="2:2" ht="15.75" customHeight="1" x14ac:dyDescent="0.2">
      <c r="B508" s="191"/>
    </row>
    <row r="509" spans="2:2" ht="15.75" customHeight="1" x14ac:dyDescent="0.2">
      <c r="B509" s="191"/>
    </row>
    <row r="510" spans="2:2" ht="15.75" customHeight="1" x14ac:dyDescent="0.2">
      <c r="B510" s="191"/>
    </row>
    <row r="511" spans="2:2" ht="15.75" customHeight="1" x14ac:dyDescent="0.2">
      <c r="B511" s="191"/>
    </row>
    <row r="512" spans="2:2" ht="15.75" customHeight="1" x14ac:dyDescent="0.2">
      <c r="B512" s="191"/>
    </row>
    <row r="513" spans="2:2" ht="15.75" customHeight="1" x14ac:dyDescent="0.2">
      <c r="B513" s="191"/>
    </row>
    <row r="514" spans="2:2" ht="15.75" customHeight="1" x14ac:dyDescent="0.2">
      <c r="B514" s="191"/>
    </row>
    <row r="515" spans="2:2" ht="15.75" customHeight="1" x14ac:dyDescent="0.2">
      <c r="B515" s="191"/>
    </row>
    <row r="516" spans="2:2" ht="15.75" customHeight="1" x14ac:dyDescent="0.2">
      <c r="B516" s="191"/>
    </row>
    <row r="517" spans="2:2" ht="15.75" customHeight="1" x14ac:dyDescent="0.2">
      <c r="B517" s="191"/>
    </row>
    <row r="518" spans="2:2" ht="15.75" customHeight="1" x14ac:dyDescent="0.2">
      <c r="B518" s="191"/>
    </row>
    <row r="519" spans="2:2" ht="15.75" customHeight="1" x14ac:dyDescent="0.2">
      <c r="B519" s="191"/>
    </row>
    <row r="520" spans="2:2" ht="15.75" customHeight="1" x14ac:dyDescent="0.2">
      <c r="B520" s="191"/>
    </row>
    <row r="521" spans="2:2" ht="15.75" customHeight="1" x14ac:dyDescent="0.2">
      <c r="B521" s="191"/>
    </row>
    <row r="522" spans="2:2" ht="15.75" customHeight="1" x14ac:dyDescent="0.2">
      <c r="B522" s="191"/>
    </row>
    <row r="523" spans="2:2" ht="15.75" customHeight="1" x14ac:dyDescent="0.2">
      <c r="B523" s="191"/>
    </row>
    <row r="524" spans="2:2" ht="15.75" customHeight="1" x14ac:dyDescent="0.2">
      <c r="B524" s="191"/>
    </row>
    <row r="525" spans="2:2" ht="15.75" customHeight="1" x14ac:dyDescent="0.2">
      <c r="B525" s="191"/>
    </row>
    <row r="526" spans="2:2" ht="15.75" customHeight="1" x14ac:dyDescent="0.2">
      <c r="B526" s="191"/>
    </row>
    <row r="527" spans="2:2" ht="15.75" customHeight="1" x14ac:dyDescent="0.2">
      <c r="B527" s="191"/>
    </row>
    <row r="528" spans="2:2" ht="15.75" customHeight="1" x14ac:dyDescent="0.2">
      <c r="B528" s="191"/>
    </row>
    <row r="529" spans="2:2" ht="15.75" customHeight="1" x14ac:dyDescent="0.2">
      <c r="B529" s="191"/>
    </row>
    <row r="530" spans="2:2" ht="15.75" customHeight="1" x14ac:dyDescent="0.2">
      <c r="B530" s="191"/>
    </row>
    <row r="531" spans="2:2" ht="15.75" customHeight="1" x14ac:dyDescent="0.2">
      <c r="B531" s="191"/>
    </row>
    <row r="532" spans="2:2" ht="15.75" customHeight="1" x14ac:dyDescent="0.2">
      <c r="B532" s="191"/>
    </row>
    <row r="533" spans="2:2" ht="15.75" customHeight="1" x14ac:dyDescent="0.2">
      <c r="B533" s="191"/>
    </row>
    <row r="534" spans="2:2" ht="15.75" customHeight="1" x14ac:dyDescent="0.2">
      <c r="B534" s="191"/>
    </row>
    <row r="535" spans="2:2" ht="15.75" customHeight="1" x14ac:dyDescent="0.2">
      <c r="B535" s="191"/>
    </row>
    <row r="536" spans="2:2" ht="15.75" customHeight="1" x14ac:dyDescent="0.2">
      <c r="B536" s="191"/>
    </row>
    <row r="537" spans="2:2" ht="15.75" customHeight="1" x14ac:dyDescent="0.2">
      <c r="B537" s="191"/>
    </row>
    <row r="538" spans="2:2" ht="15.75" customHeight="1" x14ac:dyDescent="0.2">
      <c r="B538" s="191"/>
    </row>
    <row r="539" spans="2:2" ht="15.75" customHeight="1" x14ac:dyDescent="0.2">
      <c r="B539" s="191"/>
    </row>
    <row r="540" spans="2:2" ht="15.75" customHeight="1" x14ac:dyDescent="0.2">
      <c r="B540" s="191"/>
    </row>
    <row r="541" spans="2:2" ht="15.75" customHeight="1" x14ac:dyDescent="0.2">
      <c r="B541" s="191"/>
    </row>
    <row r="542" spans="2:2" ht="15.75" customHeight="1" x14ac:dyDescent="0.2">
      <c r="B542" s="191"/>
    </row>
    <row r="543" spans="2:2" ht="15.75" customHeight="1" x14ac:dyDescent="0.2">
      <c r="B543" s="191"/>
    </row>
    <row r="544" spans="2:2" ht="15.75" customHeight="1" x14ac:dyDescent="0.2">
      <c r="B544" s="191"/>
    </row>
    <row r="545" spans="2:2" ht="15.75" customHeight="1" x14ac:dyDescent="0.2">
      <c r="B545" s="191"/>
    </row>
    <row r="546" spans="2:2" ht="15.75" customHeight="1" x14ac:dyDescent="0.2">
      <c r="B546" s="191"/>
    </row>
    <row r="547" spans="2:2" ht="15.75" customHeight="1" x14ac:dyDescent="0.2">
      <c r="B547" s="191"/>
    </row>
    <row r="548" spans="2:2" ht="15.75" customHeight="1" x14ac:dyDescent="0.2">
      <c r="B548" s="191"/>
    </row>
    <row r="549" spans="2:2" ht="15.75" customHeight="1" x14ac:dyDescent="0.2">
      <c r="B549" s="191"/>
    </row>
    <row r="550" spans="2:2" ht="15.75" customHeight="1" x14ac:dyDescent="0.2">
      <c r="B550" s="191"/>
    </row>
    <row r="551" spans="2:2" ht="15.75" customHeight="1" x14ac:dyDescent="0.2">
      <c r="B551" s="191"/>
    </row>
    <row r="552" spans="2:2" ht="15.75" customHeight="1" x14ac:dyDescent="0.2">
      <c r="B552" s="191"/>
    </row>
    <row r="553" spans="2:2" ht="15.75" customHeight="1" x14ac:dyDescent="0.2">
      <c r="B553" s="191"/>
    </row>
    <row r="554" spans="2:2" ht="15.75" customHeight="1" x14ac:dyDescent="0.2">
      <c r="B554" s="191"/>
    </row>
    <row r="555" spans="2:2" ht="15.75" customHeight="1" x14ac:dyDescent="0.2">
      <c r="B555" s="191"/>
    </row>
    <row r="556" spans="2:2" ht="15.75" customHeight="1" x14ac:dyDescent="0.2">
      <c r="B556" s="191"/>
    </row>
    <row r="557" spans="2:2" ht="15.75" customHeight="1" x14ac:dyDescent="0.2">
      <c r="B557" s="191"/>
    </row>
    <row r="558" spans="2:2" ht="15.75" customHeight="1" x14ac:dyDescent="0.2">
      <c r="B558" s="191"/>
    </row>
    <row r="559" spans="2:2" ht="15.75" customHeight="1" x14ac:dyDescent="0.2">
      <c r="B559" s="191"/>
    </row>
    <row r="560" spans="2:2" ht="15.75" customHeight="1" x14ac:dyDescent="0.2">
      <c r="B560" s="191"/>
    </row>
    <row r="561" spans="2:2" ht="15.75" customHeight="1" x14ac:dyDescent="0.2">
      <c r="B561" s="191"/>
    </row>
    <row r="562" spans="2:2" ht="15.75" customHeight="1" x14ac:dyDescent="0.2">
      <c r="B562" s="191"/>
    </row>
    <row r="563" spans="2:2" ht="15.75" customHeight="1" x14ac:dyDescent="0.2">
      <c r="B563" s="191"/>
    </row>
    <row r="564" spans="2:2" ht="15.75" customHeight="1" x14ac:dyDescent="0.2">
      <c r="B564" s="191"/>
    </row>
    <row r="565" spans="2:2" ht="15.75" customHeight="1" x14ac:dyDescent="0.2">
      <c r="B565" s="191"/>
    </row>
    <row r="566" spans="2:2" ht="15.75" customHeight="1" x14ac:dyDescent="0.2">
      <c r="B566" s="191"/>
    </row>
    <row r="567" spans="2:2" ht="15.75" customHeight="1" x14ac:dyDescent="0.2">
      <c r="B567" s="191"/>
    </row>
    <row r="568" spans="2:2" ht="15.75" customHeight="1" x14ac:dyDescent="0.2">
      <c r="B568" s="191"/>
    </row>
    <row r="569" spans="2:2" ht="15.75" customHeight="1" x14ac:dyDescent="0.2">
      <c r="B569" s="191"/>
    </row>
    <row r="570" spans="2:2" ht="15.75" customHeight="1" x14ac:dyDescent="0.2">
      <c r="B570" s="191"/>
    </row>
    <row r="571" spans="2:2" ht="15.75" customHeight="1" x14ac:dyDescent="0.2">
      <c r="B571" s="191"/>
    </row>
    <row r="572" spans="2:2" ht="15.75" customHeight="1" x14ac:dyDescent="0.2">
      <c r="B572" s="191"/>
    </row>
    <row r="573" spans="2:2" ht="15.75" customHeight="1" x14ac:dyDescent="0.2">
      <c r="B573" s="191"/>
    </row>
    <row r="574" spans="2:2" ht="15.75" customHeight="1" x14ac:dyDescent="0.2">
      <c r="B574" s="191"/>
    </row>
    <row r="575" spans="2:2" ht="15.75" customHeight="1" x14ac:dyDescent="0.2">
      <c r="B575" s="191"/>
    </row>
    <row r="576" spans="2:2" ht="15.75" customHeight="1" x14ac:dyDescent="0.2">
      <c r="B576" s="191"/>
    </row>
    <row r="577" spans="2:2" ht="15.75" customHeight="1" x14ac:dyDescent="0.2">
      <c r="B577" s="191"/>
    </row>
    <row r="578" spans="2:2" ht="15.75" customHeight="1" x14ac:dyDescent="0.2">
      <c r="B578" s="191"/>
    </row>
    <row r="579" spans="2:2" ht="15.75" customHeight="1" x14ac:dyDescent="0.2">
      <c r="B579" s="191"/>
    </row>
    <row r="580" spans="2:2" ht="15.75" customHeight="1" x14ac:dyDescent="0.2">
      <c r="B580" s="191"/>
    </row>
    <row r="581" spans="2:2" ht="15.75" customHeight="1" x14ac:dyDescent="0.2">
      <c r="B581" s="191"/>
    </row>
    <row r="582" spans="2:2" ht="15.75" customHeight="1" x14ac:dyDescent="0.2">
      <c r="B582" s="191"/>
    </row>
    <row r="583" spans="2:2" ht="15.75" customHeight="1" x14ac:dyDescent="0.2">
      <c r="B583" s="191"/>
    </row>
    <row r="584" spans="2:2" ht="15.75" customHeight="1" x14ac:dyDescent="0.2">
      <c r="B584" s="191"/>
    </row>
    <row r="585" spans="2:2" ht="15.75" customHeight="1" x14ac:dyDescent="0.2">
      <c r="B585" s="191"/>
    </row>
    <row r="586" spans="2:2" ht="15.75" customHeight="1" x14ac:dyDescent="0.2">
      <c r="B586" s="191"/>
    </row>
    <row r="587" spans="2:2" ht="15.75" customHeight="1" x14ac:dyDescent="0.2">
      <c r="B587" s="191"/>
    </row>
    <row r="588" spans="2:2" ht="15.75" customHeight="1" x14ac:dyDescent="0.2">
      <c r="B588" s="191"/>
    </row>
    <row r="589" spans="2:2" ht="15.75" customHeight="1" x14ac:dyDescent="0.2">
      <c r="B589" s="191"/>
    </row>
    <row r="590" spans="2:2" ht="15.75" customHeight="1" x14ac:dyDescent="0.2">
      <c r="B590" s="191"/>
    </row>
    <row r="591" spans="2:2" ht="15.75" customHeight="1" x14ac:dyDescent="0.2">
      <c r="B591" s="191"/>
    </row>
    <row r="592" spans="2:2" ht="15.75" customHeight="1" x14ac:dyDescent="0.2">
      <c r="B592" s="191"/>
    </row>
    <row r="593" spans="2:2" ht="15.75" customHeight="1" x14ac:dyDescent="0.2">
      <c r="B593" s="191"/>
    </row>
    <row r="594" spans="2:2" ht="15.75" customHeight="1" x14ac:dyDescent="0.2">
      <c r="B594" s="191"/>
    </row>
    <row r="595" spans="2:2" ht="15.75" customHeight="1" x14ac:dyDescent="0.2">
      <c r="B595" s="191"/>
    </row>
    <row r="596" spans="2:2" ht="15.75" customHeight="1" x14ac:dyDescent="0.2">
      <c r="B596" s="191"/>
    </row>
    <row r="597" spans="2:2" ht="15.75" customHeight="1" x14ac:dyDescent="0.2">
      <c r="B597" s="191"/>
    </row>
    <row r="598" spans="2:2" ht="15.75" customHeight="1" x14ac:dyDescent="0.2">
      <c r="B598" s="191"/>
    </row>
    <row r="599" spans="2:2" ht="15.75" customHeight="1" x14ac:dyDescent="0.2">
      <c r="B599" s="191"/>
    </row>
    <row r="600" spans="2:2" ht="15.75" customHeight="1" x14ac:dyDescent="0.2">
      <c r="B600" s="191"/>
    </row>
    <row r="601" spans="2:2" ht="15.75" customHeight="1" x14ac:dyDescent="0.2">
      <c r="B601" s="191"/>
    </row>
    <row r="602" spans="2:2" ht="15.75" customHeight="1" x14ac:dyDescent="0.2">
      <c r="B602" s="191"/>
    </row>
    <row r="603" spans="2:2" ht="15.75" customHeight="1" x14ac:dyDescent="0.2">
      <c r="B603" s="191"/>
    </row>
    <row r="604" spans="2:2" ht="15.75" customHeight="1" x14ac:dyDescent="0.2">
      <c r="B604" s="191"/>
    </row>
    <row r="605" spans="2:2" ht="15.75" customHeight="1" x14ac:dyDescent="0.2">
      <c r="B605" s="191"/>
    </row>
    <row r="606" spans="2:2" ht="15.75" customHeight="1" x14ac:dyDescent="0.2">
      <c r="B606" s="191"/>
    </row>
    <row r="607" spans="2:2" ht="15.75" customHeight="1" x14ac:dyDescent="0.2">
      <c r="B607" s="191"/>
    </row>
    <row r="608" spans="2:2" ht="15.75" customHeight="1" x14ac:dyDescent="0.2">
      <c r="B608" s="191"/>
    </row>
    <row r="609" spans="2:2" ht="15.75" customHeight="1" x14ac:dyDescent="0.2">
      <c r="B609" s="191"/>
    </row>
    <row r="610" spans="2:2" ht="15.75" customHeight="1" x14ac:dyDescent="0.2">
      <c r="B610" s="191"/>
    </row>
    <row r="611" spans="2:2" ht="15.75" customHeight="1" x14ac:dyDescent="0.2">
      <c r="B611" s="191"/>
    </row>
    <row r="612" spans="2:2" ht="15.75" customHeight="1" x14ac:dyDescent="0.2">
      <c r="B612" s="191"/>
    </row>
    <row r="613" spans="2:2" ht="15.75" customHeight="1" x14ac:dyDescent="0.2">
      <c r="B613" s="191"/>
    </row>
    <row r="614" spans="2:2" ht="15.75" customHeight="1" x14ac:dyDescent="0.2">
      <c r="B614" s="191"/>
    </row>
    <row r="615" spans="2:2" ht="15.75" customHeight="1" x14ac:dyDescent="0.2">
      <c r="B615" s="191"/>
    </row>
    <row r="616" spans="2:2" ht="15.75" customHeight="1" x14ac:dyDescent="0.2">
      <c r="B616" s="191"/>
    </row>
    <row r="617" spans="2:2" ht="15.75" customHeight="1" x14ac:dyDescent="0.2">
      <c r="B617" s="191"/>
    </row>
    <row r="618" spans="2:2" ht="15.75" customHeight="1" x14ac:dyDescent="0.2">
      <c r="B618" s="191"/>
    </row>
    <row r="619" spans="2:2" ht="15.75" customHeight="1" x14ac:dyDescent="0.2">
      <c r="B619" s="191"/>
    </row>
    <row r="620" spans="2:2" ht="15.75" customHeight="1" x14ac:dyDescent="0.2">
      <c r="B620" s="191"/>
    </row>
    <row r="621" spans="2:2" ht="15.75" customHeight="1" x14ac:dyDescent="0.2">
      <c r="B621" s="191"/>
    </row>
    <row r="622" spans="2:2" ht="15.75" customHeight="1" x14ac:dyDescent="0.2">
      <c r="B622" s="191"/>
    </row>
    <row r="623" spans="2:2" ht="15.75" customHeight="1" x14ac:dyDescent="0.2">
      <c r="B623" s="191"/>
    </row>
    <row r="624" spans="2:2" ht="15.75" customHeight="1" x14ac:dyDescent="0.2">
      <c r="B624" s="191"/>
    </row>
    <row r="625" spans="2:2" ht="15.75" customHeight="1" x14ac:dyDescent="0.2">
      <c r="B625" s="191"/>
    </row>
    <row r="626" spans="2:2" ht="15.75" customHeight="1" x14ac:dyDescent="0.2">
      <c r="B626" s="191"/>
    </row>
    <row r="627" spans="2:2" ht="15.75" customHeight="1" x14ac:dyDescent="0.2">
      <c r="B627" s="191"/>
    </row>
    <row r="628" spans="2:2" ht="15.75" customHeight="1" x14ac:dyDescent="0.2">
      <c r="B628" s="191"/>
    </row>
    <row r="629" spans="2:2" ht="15.75" customHeight="1" x14ac:dyDescent="0.2">
      <c r="B629" s="191"/>
    </row>
    <row r="630" spans="2:2" ht="15.75" customHeight="1" x14ac:dyDescent="0.2">
      <c r="B630" s="191"/>
    </row>
    <row r="631" spans="2:2" ht="15.75" customHeight="1" x14ac:dyDescent="0.2">
      <c r="B631" s="191"/>
    </row>
    <row r="632" spans="2:2" ht="15.75" customHeight="1" x14ac:dyDescent="0.2">
      <c r="B632" s="191"/>
    </row>
    <row r="633" spans="2:2" ht="15.75" customHeight="1" x14ac:dyDescent="0.2">
      <c r="B633" s="191"/>
    </row>
    <row r="634" spans="2:2" ht="15.75" customHeight="1" x14ac:dyDescent="0.2">
      <c r="B634" s="191"/>
    </row>
    <row r="635" spans="2:2" ht="15.75" customHeight="1" x14ac:dyDescent="0.2">
      <c r="B635" s="191"/>
    </row>
    <row r="636" spans="2:2" ht="15.75" customHeight="1" x14ac:dyDescent="0.2">
      <c r="B636" s="191"/>
    </row>
    <row r="637" spans="2:2" ht="15.75" customHeight="1" x14ac:dyDescent="0.2">
      <c r="B637" s="191"/>
    </row>
    <row r="638" spans="2:2" ht="15.75" customHeight="1" x14ac:dyDescent="0.2">
      <c r="B638" s="191"/>
    </row>
    <row r="639" spans="2:2" ht="15.75" customHeight="1" x14ac:dyDescent="0.2">
      <c r="B639" s="191"/>
    </row>
    <row r="640" spans="2:2" ht="15.75" customHeight="1" x14ac:dyDescent="0.2">
      <c r="B640" s="191"/>
    </row>
    <row r="641" spans="2:2" ht="15.75" customHeight="1" x14ac:dyDescent="0.2">
      <c r="B641" s="191"/>
    </row>
    <row r="642" spans="2:2" ht="15.75" customHeight="1" x14ac:dyDescent="0.2">
      <c r="B642" s="191"/>
    </row>
    <row r="643" spans="2:2" ht="15.75" customHeight="1" x14ac:dyDescent="0.2">
      <c r="B643" s="191"/>
    </row>
    <row r="644" spans="2:2" ht="15.75" customHeight="1" x14ac:dyDescent="0.2">
      <c r="B644" s="191"/>
    </row>
    <row r="645" spans="2:2" ht="15.75" customHeight="1" x14ac:dyDescent="0.2">
      <c r="B645" s="191"/>
    </row>
    <row r="646" spans="2:2" ht="15.75" customHeight="1" x14ac:dyDescent="0.2">
      <c r="B646" s="191"/>
    </row>
    <row r="647" spans="2:2" ht="15.75" customHeight="1" x14ac:dyDescent="0.2">
      <c r="B647" s="191"/>
    </row>
    <row r="648" spans="2:2" ht="15.75" customHeight="1" x14ac:dyDescent="0.2">
      <c r="B648" s="191"/>
    </row>
    <row r="649" spans="2:2" ht="15.75" customHeight="1" x14ac:dyDescent="0.2">
      <c r="B649" s="191"/>
    </row>
    <row r="650" spans="2:2" ht="15.75" customHeight="1" x14ac:dyDescent="0.2">
      <c r="B650" s="191"/>
    </row>
    <row r="651" spans="2:2" ht="15.75" customHeight="1" x14ac:dyDescent="0.2">
      <c r="B651" s="191"/>
    </row>
    <row r="652" spans="2:2" ht="15.75" customHeight="1" x14ac:dyDescent="0.2">
      <c r="B652" s="191"/>
    </row>
    <row r="653" spans="2:2" ht="15.75" customHeight="1" x14ac:dyDescent="0.2">
      <c r="B653" s="191"/>
    </row>
    <row r="654" spans="2:2" ht="15.75" customHeight="1" x14ac:dyDescent="0.2">
      <c r="B654" s="191"/>
    </row>
    <row r="655" spans="2:2" ht="15.75" customHeight="1" x14ac:dyDescent="0.2">
      <c r="B655" s="191"/>
    </row>
    <row r="656" spans="2:2" ht="15.75" customHeight="1" x14ac:dyDescent="0.2">
      <c r="B656" s="191"/>
    </row>
    <row r="657" spans="2:2" ht="15.75" customHeight="1" x14ac:dyDescent="0.2">
      <c r="B657" s="191"/>
    </row>
    <row r="658" spans="2:2" ht="15.75" customHeight="1" x14ac:dyDescent="0.2">
      <c r="B658" s="191"/>
    </row>
    <row r="659" spans="2:2" ht="15.75" customHeight="1" x14ac:dyDescent="0.2">
      <c r="B659" s="191"/>
    </row>
    <row r="660" spans="2:2" ht="15.75" customHeight="1" x14ac:dyDescent="0.2">
      <c r="B660" s="191"/>
    </row>
    <row r="661" spans="2:2" ht="15.75" customHeight="1" x14ac:dyDescent="0.2">
      <c r="B661" s="191"/>
    </row>
    <row r="662" spans="2:2" ht="15.75" customHeight="1" x14ac:dyDescent="0.2">
      <c r="B662" s="191"/>
    </row>
    <row r="663" spans="2:2" ht="15.75" customHeight="1" x14ac:dyDescent="0.2">
      <c r="B663" s="191"/>
    </row>
    <row r="664" spans="2:2" ht="15.75" customHeight="1" x14ac:dyDescent="0.2">
      <c r="B664" s="191"/>
    </row>
    <row r="665" spans="2:2" ht="15.75" customHeight="1" x14ac:dyDescent="0.2">
      <c r="B665" s="191"/>
    </row>
    <row r="666" spans="2:2" ht="15.75" customHeight="1" x14ac:dyDescent="0.2">
      <c r="B666" s="191"/>
    </row>
    <row r="667" spans="2:2" ht="15.75" customHeight="1" x14ac:dyDescent="0.2">
      <c r="B667" s="191"/>
    </row>
    <row r="668" spans="2:2" ht="15.75" customHeight="1" x14ac:dyDescent="0.2">
      <c r="B668" s="191"/>
    </row>
    <row r="669" spans="2:2" ht="15.75" customHeight="1" x14ac:dyDescent="0.2">
      <c r="B669" s="191"/>
    </row>
    <row r="670" spans="2:2" ht="15.75" customHeight="1" x14ac:dyDescent="0.2">
      <c r="B670" s="191"/>
    </row>
    <row r="671" spans="2:2" ht="15.75" customHeight="1" x14ac:dyDescent="0.2">
      <c r="B671" s="191"/>
    </row>
    <row r="672" spans="2:2" ht="15.75" customHeight="1" x14ac:dyDescent="0.2">
      <c r="B672" s="191"/>
    </row>
    <row r="673" spans="2:2" ht="15.75" customHeight="1" x14ac:dyDescent="0.2">
      <c r="B673" s="191"/>
    </row>
    <row r="674" spans="2:2" ht="15.75" customHeight="1" x14ac:dyDescent="0.2">
      <c r="B674" s="191"/>
    </row>
    <row r="675" spans="2:2" ht="15.75" customHeight="1" x14ac:dyDescent="0.2">
      <c r="B675" s="191"/>
    </row>
    <row r="676" spans="2:2" ht="15.75" customHeight="1" x14ac:dyDescent="0.2">
      <c r="B676" s="191"/>
    </row>
    <row r="677" spans="2:2" ht="15.75" customHeight="1" x14ac:dyDescent="0.2">
      <c r="B677" s="191"/>
    </row>
    <row r="678" spans="2:2" ht="15.75" customHeight="1" x14ac:dyDescent="0.2">
      <c r="B678" s="191"/>
    </row>
    <row r="679" spans="2:2" ht="15.75" customHeight="1" x14ac:dyDescent="0.2">
      <c r="B679" s="191"/>
    </row>
    <row r="680" spans="2:2" ht="15.75" customHeight="1" x14ac:dyDescent="0.2">
      <c r="B680" s="191"/>
    </row>
    <row r="681" spans="2:2" ht="15.75" customHeight="1" x14ac:dyDescent="0.2">
      <c r="B681" s="191"/>
    </row>
    <row r="682" spans="2:2" ht="15.75" customHeight="1" x14ac:dyDescent="0.2">
      <c r="B682" s="191"/>
    </row>
    <row r="683" spans="2:2" ht="15.75" customHeight="1" x14ac:dyDescent="0.2">
      <c r="B683" s="191"/>
    </row>
    <row r="684" spans="2:2" ht="15.75" customHeight="1" x14ac:dyDescent="0.2">
      <c r="B684" s="191"/>
    </row>
    <row r="685" spans="2:2" ht="15.75" customHeight="1" x14ac:dyDescent="0.2">
      <c r="B685" s="191"/>
    </row>
    <row r="686" spans="2:2" ht="15.75" customHeight="1" x14ac:dyDescent="0.2">
      <c r="B686" s="191"/>
    </row>
    <row r="687" spans="2:2" ht="15.75" customHeight="1" x14ac:dyDescent="0.2">
      <c r="B687" s="191"/>
    </row>
    <row r="688" spans="2:2" ht="15.75" customHeight="1" x14ac:dyDescent="0.2">
      <c r="B688" s="191"/>
    </row>
    <row r="689" spans="2:2" ht="15.75" customHeight="1" x14ac:dyDescent="0.2">
      <c r="B689" s="191"/>
    </row>
    <row r="690" spans="2:2" ht="15.75" customHeight="1" x14ac:dyDescent="0.2">
      <c r="B690" s="191"/>
    </row>
    <row r="691" spans="2:2" ht="15.75" customHeight="1" x14ac:dyDescent="0.2">
      <c r="B691" s="191"/>
    </row>
    <row r="692" spans="2:2" ht="15.75" customHeight="1" x14ac:dyDescent="0.2">
      <c r="B692" s="191"/>
    </row>
    <row r="693" spans="2:2" ht="15.75" customHeight="1" x14ac:dyDescent="0.2">
      <c r="B693" s="191"/>
    </row>
    <row r="694" spans="2:2" ht="15.75" customHeight="1" x14ac:dyDescent="0.2">
      <c r="B694" s="191"/>
    </row>
    <row r="695" spans="2:2" ht="15.75" customHeight="1" x14ac:dyDescent="0.2">
      <c r="B695" s="191"/>
    </row>
    <row r="696" spans="2:2" ht="15.75" customHeight="1" x14ac:dyDescent="0.2">
      <c r="B696" s="191"/>
    </row>
    <row r="697" spans="2:2" ht="15.75" customHeight="1" x14ac:dyDescent="0.2">
      <c r="B697" s="191"/>
    </row>
    <row r="698" spans="2:2" ht="15.75" customHeight="1" x14ac:dyDescent="0.2">
      <c r="B698" s="191"/>
    </row>
    <row r="699" spans="2:2" ht="15.75" customHeight="1" x14ac:dyDescent="0.2">
      <c r="B699" s="191"/>
    </row>
    <row r="700" spans="2:2" ht="15.75" customHeight="1" x14ac:dyDescent="0.2">
      <c r="B700" s="191"/>
    </row>
    <row r="701" spans="2:2" ht="15.75" customHeight="1" x14ac:dyDescent="0.2">
      <c r="B701" s="191"/>
    </row>
    <row r="702" spans="2:2" ht="15.75" customHeight="1" x14ac:dyDescent="0.2">
      <c r="B702" s="191"/>
    </row>
    <row r="703" spans="2:2" ht="15.75" customHeight="1" x14ac:dyDescent="0.2">
      <c r="B703" s="191"/>
    </row>
    <row r="704" spans="2:2" ht="15.75" customHeight="1" x14ac:dyDescent="0.2">
      <c r="B704" s="191"/>
    </row>
    <row r="705" spans="2:2" ht="15.75" customHeight="1" x14ac:dyDescent="0.2">
      <c r="B705" s="191"/>
    </row>
    <row r="706" spans="2:2" ht="15.75" customHeight="1" x14ac:dyDescent="0.2">
      <c r="B706" s="191"/>
    </row>
    <row r="707" spans="2:2" ht="15.75" customHeight="1" x14ac:dyDescent="0.2">
      <c r="B707" s="191"/>
    </row>
    <row r="708" spans="2:2" ht="15.75" customHeight="1" x14ac:dyDescent="0.2">
      <c r="B708" s="191"/>
    </row>
    <row r="709" spans="2:2" ht="15.75" customHeight="1" x14ac:dyDescent="0.2">
      <c r="B709" s="191"/>
    </row>
    <row r="710" spans="2:2" ht="15.75" customHeight="1" x14ac:dyDescent="0.2">
      <c r="B710" s="191"/>
    </row>
    <row r="711" spans="2:2" ht="15.75" customHeight="1" x14ac:dyDescent="0.2">
      <c r="B711" s="191"/>
    </row>
    <row r="712" spans="2:2" ht="15.75" customHeight="1" x14ac:dyDescent="0.2">
      <c r="B712" s="191"/>
    </row>
    <row r="713" spans="2:2" ht="15.75" customHeight="1" x14ac:dyDescent="0.2">
      <c r="B713" s="191"/>
    </row>
    <row r="714" spans="2:2" ht="15.75" customHeight="1" x14ac:dyDescent="0.2">
      <c r="B714" s="191"/>
    </row>
    <row r="715" spans="2:2" ht="15.75" customHeight="1" x14ac:dyDescent="0.2">
      <c r="B715" s="191"/>
    </row>
    <row r="716" spans="2:2" ht="15.75" customHeight="1" x14ac:dyDescent="0.2">
      <c r="B716" s="191"/>
    </row>
    <row r="717" spans="2:2" ht="15.75" customHeight="1" x14ac:dyDescent="0.2">
      <c r="B717" s="191"/>
    </row>
    <row r="718" spans="2:2" ht="15.75" customHeight="1" x14ac:dyDescent="0.2">
      <c r="B718" s="191"/>
    </row>
    <row r="719" spans="2:2" ht="15.75" customHeight="1" x14ac:dyDescent="0.2">
      <c r="B719" s="191"/>
    </row>
    <row r="720" spans="2:2" ht="15.75" customHeight="1" x14ac:dyDescent="0.2">
      <c r="B720" s="191"/>
    </row>
    <row r="721" spans="2:2" ht="15.75" customHeight="1" x14ac:dyDescent="0.2">
      <c r="B721" s="191"/>
    </row>
    <row r="722" spans="2:2" ht="15.75" customHeight="1" x14ac:dyDescent="0.2">
      <c r="B722" s="191"/>
    </row>
    <row r="723" spans="2:2" ht="15.75" customHeight="1" x14ac:dyDescent="0.2">
      <c r="B723" s="191"/>
    </row>
    <row r="724" spans="2:2" ht="15.75" customHeight="1" x14ac:dyDescent="0.2">
      <c r="B724" s="191"/>
    </row>
    <row r="725" spans="2:2" ht="15.75" customHeight="1" x14ac:dyDescent="0.2">
      <c r="B725" s="191"/>
    </row>
    <row r="726" spans="2:2" ht="15.75" customHeight="1" x14ac:dyDescent="0.2">
      <c r="B726" s="191"/>
    </row>
    <row r="727" spans="2:2" ht="15.75" customHeight="1" x14ac:dyDescent="0.2">
      <c r="B727" s="191"/>
    </row>
    <row r="728" spans="2:2" ht="15.75" customHeight="1" x14ac:dyDescent="0.2">
      <c r="B728" s="191"/>
    </row>
    <row r="729" spans="2:2" ht="15.75" customHeight="1" x14ac:dyDescent="0.2">
      <c r="B729" s="191"/>
    </row>
    <row r="730" spans="2:2" ht="15.75" customHeight="1" x14ac:dyDescent="0.2">
      <c r="B730" s="191"/>
    </row>
    <row r="731" spans="2:2" ht="15.75" customHeight="1" x14ac:dyDescent="0.2">
      <c r="B731" s="191"/>
    </row>
    <row r="732" spans="2:2" ht="15.75" customHeight="1" x14ac:dyDescent="0.2">
      <c r="B732" s="191"/>
    </row>
    <row r="733" spans="2:2" ht="15.75" customHeight="1" x14ac:dyDescent="0.2">
      <c r="B733" s="191"/>
    </row>
    <row r="734" spans="2:2" ht="15.75" customHeight="1" x14ac:dyDescent="0.2">
      <c r="B734" s="191"/>
    </row>
    <row r="735" spans="2:2" ht="15.75" customHeight="1" x14ac:dyDescent="0.2">
      <c r="B735" s="191"/>
    </row>
    <row r="736" spans="2:2" ht="15.75" customHeight="1" x14ac:dyDescent="0.2">
      <c r="B736" s="191"/>
    </row>
    <row r="737" spans="2:2" ht="15.75" customHeight="1" x14ac:dyDescent="0.2">
      <c r="B737" s="191"/>
    </row>
    <row r="738" spans="2:2" ht="15.75" customHeight="1" x14ac:dyDescent="0.2">
      <c r="B738" s="191"/>
    </row>
    <row r="739" spans="2:2" ht="15.75" customHeight="1" x14ac:dyDescent="0.2">
      <c r="B739" s="191"/>
    </row>
    <row r="740" spans="2:2" ht="15.75" customHeight="1" x14ac:dyDescent="0.2">
      <c r="B740" s="191"/>
    </row>
    <row r="741" spans="2:2" ht="15.75" customHeight="1" x14ac:dyDescent="0.2">
      <c r="B741" s="191"/>
    </row>
    <row r="742" spans="2:2" ht="15.75" customHeight="1" x14ac:dyDescent="0.2">
      <c r="B742" s="191"/>
    </row>
    <row r="743" spans="2:2" ht="15.75" customHeight="1" x14ac:dyDescent="0.2">
      <c r="B743" s="191"/>
    </row>
    <row r="744" spans="2:2" ht="15.75" customHeight="1" x14ac:dyDescent="0.2">
      <c r="B744" s="191"/>
    </row>
    <row r="745" spans="2:2" ht="15.75" customHeight="1" x14ac:dyDescent="0.2">
      <c r="B745" s="191"/>
    </row>
    <row r="746" spans="2:2" ht="15.75" customHeight="1" x14ac:dyDescent="0.2">
      <c r="B746" s="191"/>
    </row>
    <row r="747" spans="2:2" ht="15.75" customHeight="1" x14ac:dyDescent="0.2">
      <c r="B747" s="191"/>
    </row>
    <row r="748" spans="2:2" ht="15.75" customHeight="1" x14ac:dyDescent="0.2">
      <c r="B748" s="191"/>
    </row>
    <row r="749" spans="2:2" ht="15.75" customHeight="1" x14ac:dyDescent="0.2">
      <c r="B749" s="191"/>
    </row>
    <row r="750" spans="2:2" ht="15.75" customHeight="1" x14ac:dyDescent="0.2">
      <c r="B750" s="191"/>
    </row>
    <row r="751" spans="2:2" ht="15.75" customHeight="1" x14ac:dyDescent="0.2">
      <c r="B751" s="191"/>
    </row>
    <row r="752" spans="2:2" ht="15.75" customHeight="1" x14ac:dyDescent="0.2">
      <c r="B752" s="191"/>
    </row>
    <row r="753" spans="2:2" ht="15.75" customHeight="1" x14ac:dyDescent="0.2">
      <c r="B753" s="191"/>
    </row>
    <row r="754" spans="2:2" ht="15.75" customHeight="1" x14ac:dyDescent="0.2">
      <c r="B754" s="191"/>
    </row>
    <row r="755" spans="2:2" ht="15.75" customHeight="1" x14ac:dyDescent="0.2">
      <c r="B755" s="191"/>
    </row>
    <row r="756" spans="2:2" ht="15.75" customHeight="1" x14ac:dyDescent="0.2">
      <c r="B756" s="191"/>
    </row>
    <row r="757" spans="2:2" ht="15.75" customHeight="1" x14ac:dyDescent="0.2">
      <c r="B757" s="191"/>
    </row>
    <row r="758" spans="2:2" ht="15.75" customHeight="1" x14ac:dyDescent="0.2">
      <c r="B758" s="191"/>
    </row>
    <row r="759" spans="2:2" ht="15.75" customHeight="1" x14ac:dyDescent="0.2">
      <c r="B759" s="191"/>
    </row>
    <row r="760" spans="2:2" ht="15.75" customHeight="1" x14ac:dyDescent="0.2">
      <c r="B760" s="191"/>
    </row>
    <row r="761" spans="2:2" ht="15.75" customHeight="1" x14ac:dyDescent="0.2">
      <c r="B761" s="191"/>
    </row>
    <row r="762" spans="2:2" ht="15.75" customHeight="1" x14ac:dyDescent="0.2">
      <c r="B762" s="191"/>
    </row>
    <row r="763" spans="2:2" ht="15.75" customHeight="1" x14ac:dyDescent="0.2">
      <c r="B763" s="191"/>
    </row>
    <row r="764" spans="2:2" ht="15.75" customHeight="1" x14ac:dyDescent="0.2">
      <c r="B764" s="191"/>
    </row>
    <row r="765" spans="2:2" ht="15.75" customHeight="1" x14ac:dyDescent="0.2">
      <c r="B765" s="191"/>
    </row>
    <row r="766" spans="2:2" ht="15.75" customHeight="1" x14ac:dyDescent="0.2">
      <c r="B766" s="191"/>
    </row>
    <row r="767" spans="2:2" ht="15.75" customHeight="1" x14ac:dyDescent="0.2">
      <c r="B767" s="191"/>
    </row>
    <row r="768" spans="2:2" ht="15.75" customHeight="1" x14ac:dyDescent="0.2">
      <c r="B768" s="191"/>
    </row>
    <row r="769" spans="2:2" ht="15.75" customHeight="1" x14ac:dyDescent="0.2">
      <c r="B769" s="191"/>
    </row>
    <row r="770" spans="2:2" ht="15.75" customHeight="1" x14ac:dyDescent="0.2">
      <c r="B770" s="191"/>
    </row>
    <row r="771" spans="2:2" ht="15.75" customHeight="1" x14ac:dyDescent="0.2">
      <c r="B771" s="191"/>
    </row>
    <row r="772" spans="2:2" ht="15.75" customHeight="1" x14ac:dyDescent="0.2">
      <c r="B772" s="191"/>
    </row>
    <row r="773" spans="2:2" ht="15.75" customHeight="1" x14ac:dyDescent="0.2">
      <c r="B773" s="191"/>
    </row>
    <row r="774" spans="2:2" ht="15.75" customHeight="1" x14ac:dyDescent="0.2">
      <c r="B774" s="191"/>
    </row>
    <row r="775" spans="2:2" ht="15.75" customHeight="1" x14ac:dyDescent="0.2">
      <c r="B775" s="191"/>
    </row>
    <row r="776" spans="2:2" ht="15.75" customHeight="1" x14ac:dyDescent="0.2">
      <c r="B776" s="191"/>
    </row>
    <row r="777" spans="2:2" ht="15.75" customHeight="1" x14ac:dyDescent="0.2">
      <c r="B777" s="191"/>
    </row>
    <row r="778" spans="2:2" ht="15.75" customHeight="1" x14ac:dyDescent="0.2">
      <c r="B778" s="191"/>
    </row>
    <row r="779" spans="2:2" ht="15.75" customHeight="1" x14ac:dyDescent="0.2">
      <c r="B779" s="191"/>
    </row>
    <row r="780" spans="2:2" ht="15.75" customHeight="1" x14ac:dyDescent="0.2">
      <c r="B780" s="191"/>
    </row>
    <row r="781" spans="2:2" ht="15.75" customHeight="1" x14ac:dyDescent="0.2">
      <c r="B781" s="191"/>
    </row>
    <row r="782" spans="2:2" ht="15.75" customHeight="1" x14ac:dyDescent="0.2">
      <c r="B782" s="191"/>
    </row>
    <row r="783" spans="2:2" ht="15.75" customHeight="1" x14ac:dyDescent="0.2">
      <c r="B783" s="191"/>
    </row>
    <row r="784" spans="2:2" ht="15.75" customHeight="1" x14ac:dyDescent="0.2">
      <c r="B784" s="191"/>
    </row>
    <row r="785" spans="2:2" ht="15.75" customHeight="1" x14ac:dyDescent="0.2">
      <c r="B785" s="191"/>
    </row>
    <row r="786" spans="2:2" ht="15.75" customHeight="1" x14ac:dyDescent="0.2">
      <c r="B786" s="191"/>
    </row>
    <row r="787" spans="2:2" ht="15.75" customHeight="1" x14ac:dyDescent="0.2">
      <c r="B787" s="191"/>
    </row>
    <row r="788" spans="2:2" ht="15.75" customHeight="1" x14ac:dyDescent="0.2">
      <c r="B788" s="191"/>
    </row>
    <row r="789" spans="2:2" ht="15.75" customHeight="1" x14ac:dyDescent="0.2">
      <c r="B789" s="191"/>
    </row>
    <row r="790" spans="2:2" ht="15.75" customHeight="1" x14ac:dyDescent="0.2">
      <c r="B790" s="191"/>
    </row>
    <row r="791" spans="2:2" ht="15.75" customHeight="1" x14ac:dyDescent="0.2">
      <c r="B791" s="191"/>
    </row>
    <row r="792" spans="2:2" ht="15.75" customHeight="1" x14ac:dyDescent="0.2">
      <c r="B792" s="191"/>
    </row>
    <row r="793" spans="2:2" ht="15.75" customHeight="1" x14ac:dyDescent="0.2">
      <c r="B793" s="191"/>
    </row>
    <row r="794" spans="2:2" ht="15.75" customHeight="1" x14ac:dyDescent="0.2">
      <c r="B794" s="191"/>
    </row>
    <row r="795" spans="2:2" ht="15.75" customHeight="1" x14ac:dyDescent="0.2">
      <c r="B795" s="191"/>
    </row>
    <row r="796" spans="2:2" ht="15.75" customHeight="1" x14ac:dyDescent="0.2">
      <c r="B796" s="191"/>
    </row>
    <row r="797" spans="2:2" ht="15.75" customHeight="1" x14ac:dyDescent="0.2">
      <c r="B797" s="191"/>
    </row>
    <row r="798" spans="2:2" ht="15.75" customHeight="1" x14ac:dyDescent="0.2">
      <c r="B798" s="191"/>
    </row>
    <row r="799" spans="2:2" ht="15.75" customHeight="1" x14ac:dyDescent="0.2">
      <c r="B799" s="191"/>
    </row>
    <row r="800" spans="2:2" ht="15.75" customHeight="1" x14ac:dyDescent="0.2">
      <c r="B800" s="191"/>
    </row>
    <row r="801" spans="2:2" ht="15.75" customHeight="1" x14ac:dyDescent="0.2">
      <c r="B801" s="191"/>
    </row>
    <row r="802" spans="2:2" ht="15.75" customHeight="1" x14ac:dyDescent="0.2">
      <c r="B802" s="191"/>
    </row>
    <row r="803" spans="2:2" ht="15.75" customHeight="1" x14ac:dyDescent="0.2">
      <c r="B803" s="191"/>
    </row>
    <row r="804" spans="2:2" ht="15.75" customHeight="1" x14ac:dyDescent="0.2">
      <c r="B804" s="191"/>
    </row>
    <row r="805" spans="2:2" ht="15.75" customHeight="1" x14ac:dyDescent="0.2">
      <c r="B805" s="191"/>
    </row>
    <row r="806" spans="2:2" ht="15.75" customHeight="1" x14ac:dyDescent="0.2">
      <c r="B806" s="191"/>
    </row>
    <row r="807" spans="2:2" ht="15.75" customHeight="1" x14ac:dyDescent="0.2">
      <c r="B807" s="191"/>
    </row>
    <row r="808" spans="2:2" ht="15.75" customHeight="1" x14ac:dyDescent="0.2">
      <c r="B808" s="191"/>
    </row>
    <row r="809" spans="2:2" ht="15.75" customHeight="1" x14ac:dyDescent="0.2">
      <c r="B809" s="191"/>
    </row>
    <row r="810" spans="2:2" ht="15.75" customHeight="1" x14ac:dyDescent="0.2">
      <c r="B810" s="191"/>
    </row>
    <row r="811" spans="2:2" ht="15.75" customHeight="1" x14ac:dyDescent="0.2">
      <c r="B811" s="191"/>
    </row>
    <row r="812" spans="2:2" ht="15.75" customHeight="1" x14ac:dyDescent="0.2">
      <c r="B812" s="191"/>
    </row>
    <row r="813" spans="2:2" ht="15.75" customHeight="1" x14ac:dyDescent="0.2">
      <c r="B813" s="191"/>
    </row>
    <row r="814" spans="2:2" ht="15.75" customHeight="1" x14ac:dyDescent="0.2">
      <c r="B814" s="191"/>
    </row>
    <row r="815" spans="2:2" ht="15.75" customHeight="1" x14ac:dyDescent="0.2">
      <c r="B815" s="191"/>
    </row>
    <row r="816" spans="2:2" ht="15.75" customHeight="1" x14ac:dyDescent="0.2">
      <c r="B816" s="191"/>
    </row>
    <row r="817" spans="2:2" ht="15.75" customHeight="1" x14ac:dyDescent="0.2">
      <c r="B817" s="191"/>
    </row>
    <row r="818" spans="2:2" ht="15.75" customHeight="1" x14ac:dyDescent="0.2">
      <c r="B818" s="191"/>
    </row>
    <row r="819" spans="2:2" ht="15.75" customHeight="1" x14ac:dyDescent="0.2">
      <c r="B819" s="191"/>
    </row>
    <row r="820" spans="2:2" ht="15.75" customHeight="1" x14ac:dyDescent="0.2">
      <c r="B820" s="191"/>
    </row>
    <row r="821" spans="2:2" ht="15.75" customHeight="1" x14ac:dyDescent="0.2">
      <c r="B821" s="191"/>
    </row>
    <row r="822" spans="2:2" ht="15.75" customHeight="1" x14ac:dyDescent="0.2">
      <c r="B822" s="191"/>
    </row>
    <row r="823" spans="2:2" ht="15.75" customHeight="1" x14ac:dyDescent="0.2">
      <c r="B823" s="191"/>
    </row>
    <row r="824" spans="2:2" ht="15.75" customHeight="1" x14ac:dyDescent="0.2">
      <c r="B824" s="191"/>
    </row>
    <row r="825" spans="2:2" ht="15.75" customHeight="1" x14ac:dyDescent="0.2">
      <c r="B825" s="191"/>
    </row>
    <row r="826" spans="2:2" ht="15.75" customHeight="1" x14ac:dyDescent="0.2">
      <c r="B826" s="191"/>
    </row>
    <row r="827" spans="2:2" ht="15.75" customHeight="1" x14ac:dyDescent="0.2">
      <c r="B827" s="191"/>
    </row>
    <row r="828" spans="2:2" ht="15.75" customHeight="1" x14ac:dyDescent="0.2">
      <c r="B828" s="191"/>
    </row>
    <row r="829" spans="2:2" ht="15.75" customHeight="1" x14ac:dyDescent="0.2">
      <c r="B829" s="191"/>
    </row>
    <row r="830" spans="2:2" ht="15.75" customHeight="1" x14ac:dyDescent="0.2">
      <c r="B830" s="191"/>
    </row>
    <row r="831" spans="2:2" ht="15.75" customHeight="1" x14ac:dyDescent="0.2">
      <c r="B831" s="191"/>
    </row>
    <row r="832" spans="2:2" ht="15.75" customHeight="1" x14ac:dyDescent="0.2">
      <c r="B832" s="191"/>
    </row>
    <row r="833" spans="2:2" ht="15.75" customHeight="1" x14ac:dyDescent="0.2">
      <c r="B833" s="191"/>
    </row>
    <row r="834" spans="2:2" ht="15.75" customHeight="1" x14ac:dyDescent="0.2">
      <c r="B834" s="191"/>
    </row>
    <row r="835" spans="2:2" ht="15.75" customHeight="1" x14ac:dyDescent="0.2">
      <c r="B835" s="191"/>
    </row>
    <row r="836" spans="2:2" ht="15.75" customHeight="1" x14ac:dyDescent="0.2">
      <c r="B836" s="191"/>
    </row>
    <row r="837" spans="2:2" ht="15.75" customHeight="1" x14ac:dyDescent="0.2">
      <c r="B837" s="191"/>
    </row>
    <row r="838" spans="2:2" ht="15.75" customHeight="1" x14ac:dyDescent="0.2">
      <c r="B838" s="191"/>
    </row>
    <row r="839" spans="2:2" ht="15.75" customHeight="1" x14ac:dyDescent="0.2">
      <c r="B839" s="191"/>
    </row>
    <row r="840" spans="2:2" ht="15.75" customHeight="1" x14ac:dyDescent="0.2">
      <c r="B840" s="191"/>
    </row>
    <row r="841" spans="2:2" ht="15.75" customHeight="1" x14ac:dyDescent="0.2">
      <c r="B841" s="191"/>
    </row>
    <row r="842" spans="2:2" ht="15.75" customHeight="1" x14ac:dyDescent="0.2">
      <c r="B842" s="191"/>
    </row>
    <row r="843" spans="2:2" ht="15.75" customHeight="1" x14ac:dyDescent="0.2">
      <c r="B843" s="191"/>
    </row>
    <row r="844" spans="2:2" ht="15.75" customHeight="1" x14ac:dyDescent="0.2">
      <c r="B844" s="191"/>
    </row>
    <row r="845" spans="2:2" ht="15.75" customHeight="1" x14ac:dyDescent="0.2">
      <c r="B845" s="191"/>
    </row>
    <row r="846" spans="2:2" ht="15.75" customHeight="1" x14ac:dyDescent="0.2">
      <c r="B846" s="191"/>
    </row>
    <row r="847" spans="2:2" ht="15.75" customHeight="1" x14ac:dyDescent="0.2">
      <c r="B847" s="191"/>
    </row>
    <row r="848" spans="2:2" ht="15.75" customHeight="1" x14ac:dyDescent="0.2">
      <c r="B848" s="191"/>
    </row>
    <row r="849" spans="2:2" ht="15.75" customHeight="1" x14ac:dyDescent="0.2">
      <c r="B849" s="191"/>
    </row>
    <row r="850" spans="2:2" ht="15.75" customHeight="1" x14ac:dyDescent="0.2">
      <c r="B850" s="191"/>
    </row>
    <row r="851" spans="2:2" ht="15.75" customHeight="1" x14ac:dyDescent="0.2">
      <c r="B851" s="191"/>
    </row>
    <row r="852" spans="2:2" ht="15.75" customHeight="1" x14ac:dyDescent="0.2">
      <c r="B852" s="191"/>
    </row>
    <row r="853" spans="2:2" ht="15.75" customHeight="1" x14ac:dyDescent="0.2">
      <c r="B853" s="191"/>
    </row>
    <row r="854" spans="2:2" ht="15.75" customHeight="1" x14ac:dyDescent="0.2">
      <c r="B854" s="191"/>
    </row>
    <row r="855" spans="2:2" ht="15.75" customHeight="1" x14ac:dyDescent="0.2">
      <c r="B855" s="191"/>
    </row>
    <row r="856" spans="2:2" ht="15.75" customHeight="1" x14ac:dyDescent="0.2">
      <c r="B856" s="191"/>
    </row>
    <row r="857" spans="2:2" ht="15.75" customHeight="1" x14ac:dyDescent="0.2">
      <c r="B857" s="191"/>
    </row>
    <row r="858" spans="2:2" ht="15.75" customHeight="1" x14ac:dyDescent="0.2">
      <c r="B858" s="191"/>
    </row>
    <row r="859" spans="2:2" ht="15.75" customHeight="1" x14ac:dyDescent="0.2">
      <c r="B859" s="191"/>
    </row>
    <row r="860" spans="2:2" ht="15.75" customHeight="1" x14ac:dyDescent="0.2">
      <c r="B860" s="191"/>
    </row>
    <row r="861" spans="2:2" ht="15.75" customHeight="1" x14ac:dyDescent="0.2">
      <c r="B861" s="191"/>
    </row>
    <row r="862" spans="2:2" ht="15.75" customHeight="1" x14ac:dyDescent="0.2">
      <c r="B862" s="191"/>
    </row>
    <row r="863" spans="2:2" ht="15.75" customHeight="1" x14ac:dyDescent="0.2">
      <c r="B863" s="191"/>
    </row>
    <row r="864" spans="2:2" ht="15.75" customHeight="1" x14ac:dyDescent="0.2">
      <c r="B864" s="191"/>
    </row>
    <row r="865" spans="2:2" ht="15.75" customHeight="1" x14ac:dyDescent="0.2">
      <c r="B865" s="191"/>
    </row>
    <row r="866" spans="2:2" ht="15.75" customHeight="1" x14ac:dyDescent="0.2">
      <c r="B866" s="191"/>
    </row>
    <row r="867" spans="2:2" ht="15.75" customHeight="1" x14ac:dyDescent="0.2">
      <c r="B867" s="191"/>
    </row>
    <row r="868" spans="2:2" ht="15.75" customHeight="1" x14ac:dyDescent="0.2">
      <c r="B868" s="191"/>
    </row>
    <row r="869" spans="2:2" ht="15.75" customHeight="1" x14ac:dyDescent="0.2">
      <c r="B869" s="191"/>
    </row>
    <row r="870" spans="2:2" ht="15.75" customHeight="1" x14ac:dyDescent="0.2">
      <c r="B870" s="191"/>
    </row>
    <row r="871" spans="2:2" ht="15.75" customHeight="1" x14ac:dyDescent="0.2">
      <c r="B871" s="191"/>
    </row>
    <row r="872" spans="2:2" ht="15.75" customHeight="1" x14ac:dyDescent="0.2">
      <c r="B872" s="191"/>
    </row>
    <row r="873" spans="2:2" ht="15.75" customHeight="1" x14ac:dyDescent="0.2">
      <c r="B873" s="191"/>
    </row>
    <row r="874" spans="2:2" ht="15.75" customHeight="1" x14ac:dyDescent="0.2">
      <c r="B874" s="191"/>
    </row>
    <row r="875" spans="2:2" ht="15.75" customHeight="1" x14ac:dyDescent="0.2">
      <c r="B875" s="191"/>
    </row>
    <row r="876" spans="2:2" ht="15.75" customHeight="1" x14ac:dyDescent="0.2">
      <c r="B876" s="191"/>
    </row>
    <row r="877" spans="2:2" ht="15.75" customHeight="1" x14ac:dyDescent="0.2">
      <c r="B877" s="191"/>
    </row>
    <row r="878" spans="2:2" ht="15.75" customHeight="1" x14ac:dyDescent="0.2">
      <c r="B878" s="191"/>
    </row>
    <row r="879" spans="2:2" ht="15.75" customHeight="1" x14ac:dyDescent="0.2">
      <c r="B879" s="191"/>
    </row>
    <row r="880" spans="2:2" ht="15.75" customHeight="1" x14ac:dyDescent="0.2">
      <c r="B880" s="191"/>
    </row>
    <row r="881" spans="2:2" ht="15.75" customHeight="1" x14ac:dyDescent="0.2">
      <c r="B881" s="191"/>
    </row>
    <row r="882" spans="2:2" ht="15.75" customHeight="1" x14ac:dyDescent="0.2">
      <c r="B882" s="191"/>
    </row>
    <row r="883" spans="2:2" ht="15.75" customHeight="1" x14ac:dyDescent="0.2">
      <c r="B883" s="191"/>
    </row>
    <row r="884" spans="2:2" ht="15.75" customHeight="1" x14ac:dyDescent="0.2">
      <c r="B884" s="191"/>
    </row>
    <row r="885" spans="2:2" ht="15.75" customHeight="1" x14ac:dyDescent="0.2">
      <c r="B885" s="191"/>
    </row>
    <row r="886" spans="2:2" ht="15.75" customHeight="1" x14ac:dyDescent="0.2">
      <c r="B886" s="191"/>
    </row>
    <row r="887" spans="2:2" ht="15.75" customHeight="1" x14ac:dyDescent="0.2">
      <c r="B887" s="191"/>
    </row>
    <row r="888" spans="2:2" ht="15.75" customHeight="1" x14ac:dyDescent="0.2">
      <c r="B888" s="191"/>
    </row>
    <row r="889" spans="2:2" ht="15.75" customHeight="1" x14ac:dyDescent="0.2">
      <c r="B889" s="191"/>
    </row>
    <row r="890" spans="2:2" ht="15.75" customHeight="1" x14ac:dyDescent="0.2">
      <c r="B890" s="191"/>
    </row>
    <row r="891" spans="2:2" ht="15.75" customHeight="1" x14ac:dyDescent="0.2">
      <c r="B891" s="191"/>
    </row>
    <row r="892" spans="2:2" ht="15.75" customHeight="1" x14ac:dyDescent="0.2">
      <c r="B892" s="191"/>
    </row>
    <row r="893" spans="2:2" ht="15.75" customHeight="1" x14ac:dyDescent="0.2">
      <c r="B893" s="191"/>
    </row>
    <row r="894" spans="2:2" ht="15.75" customHeight="1" x14ac:dyDescent="0.2">
      <c r="B894" s="191"/>
    </row>
    <row r="895" spans="2:2" ht="15.75" customHeight="1" x14ac:dyDescent="0.2">
      <c r="B895" s="191"/>
    </row>
    <row r="896" spans="2:2" ht="15.75" customHeight="1" x14ac:dyDescent="0.2">
      <c r="B896" s="191"/>
    </row>
    <row r="897" spans="2:2" ht="15.75" customHeight="1" x14ac:dyDescent="0.2">
      <c r="B897" s="191"/>
    </row>
    <row r="898" spans="2:2" ht="15.75" customHeight="1" x14ac:dyDescent="0.2">
      <c r="B898" s="191"/>
    </row>
    <row r="899" spans="2:2" ht="15.75" customHeight="1" x14ac:dyDescent="0.2">
      <c r="B899" s="191"/>
    </row>
    <row r="900" spans="2:2" ht="15.75" customHeight="1" x14ac:dyDescent="0.2">
      <c r="B900" s="191"/>
    </row>
    <row r="901" spans="2:2" ht="15.75" customHeight="1" x14ac:dyDescent="0.2">
      <c r="B901" s="191"/>
    </row>
    <row r="902" spans="2:2" ht="15.75" customHeight="1" x14ac:dyDescent="0.2">
      <c r="B902" s="191"/>
    </row>
    <row r="903" spans="2:2" ht="15.75" customHeight="1" x14ac:dyDescent="0.2">
      <c r="B903" s="191"/>
    </row>
    <row r="904" spans="2:2" ht="15.75" customHeight="1" x14ac:dyDescent="0.2">
      <c r="B904" s="191"/>
    </row>
    <row r="905" spans="2:2" ht="15.75" customHeight="1" x14ac:dyDescent="0.2">
      <c r="B905" s="191"/>
    </row>
    <row r="906" spans="2:2" ht="15.75" customHeight="1" x14ac:dyDescent="0.2">
      <c r="B906" s="191"/>
    </row>
    <row r="907" spans="2:2" ht="15.75" customHeight="1" x14ac:dyDescent="0.2">
      <c r="B907" s="191"/>
    </row>
    <row r="908" spans="2:2" ht="15.75" customHeight="1" x14ac:dyDescent="0.2">
      <c r="B908" s="191"/>
    </row>
    <row r="909" spans="2:2" ht="15.75" customHeight="1" x14ac:dyDescent="0.2">
      <c r="B909" s="191"/>
    </row>
    <row r="910" spans="2:2" ht="15.75" customHeight="1" x14ac:dyDescent="0.2">
      <c r="B910" s="191"/>
    </row>
    <row r="911" spans="2:2" ht="15.75" customHeight="1" x14ac:dyDescent="0.2">
      <c r="B911" s="191"/>
    </row>
    <row r="912" spans="2:2" ht="15.75" customHeight="1" x14ac:dyDescent="0.2">
      <c r="B912" s="191"/>
    </row>
    <row r="913" spans="2:2" ht="15.75" customHeight="1" x14ac:dyDescent="0.2">
      <c r="B913" s="191"/>
    </row>
    <row r="914" spans="2:2" ht="15.75" customHeight="1" x14ac:dyDescent="0.2">
      <c r="B914" s="191"/>
    </row>
    <row r="915" spans="2:2" ht="15.75" customHeight="1" x14ac:dyDescent="0.2">
      <c r="B915" s="191"/>
    </row>
    <row r="916" spans="2:2" ht="15.75" customHeight="1" x14ac:dyDescent="0.2">
      <c r="B916" s="191"/>
    </row>
    <row r="917" spans="2:2" ht="15.75" customHeight="1" x14ac:dyDescent="0.2">
      <c r="B917" s="191"/>
    </row>
    <row r="918" spans="2:2" ht="15.75" customHeight="1" x14ac:dyDescent="0.2">
      <c r="B918" s="191"/>
    </row>
    <row r="919" spans="2:2" ht="15.75" customHeight="1" x14ac:dyDescent="0.2">
      <c r="B919" s="191"/>
    </row>
    <row r="920" spans="2:2" ht="15.75" customHeight="1" x14ac:dyDescent="0.2">
      <c r="B920" s="191"/>
    </row>
    <row r="921" spans="2:2" ht="15.75" customHeight="1" x14ac:dyDescent="0.2">
      <c r="B921" s="191"/>
    </row>
    <row r="922" spans="2:2" ht="15.75" customHeight="1" x14ac:dyDescent="0.2">
      <c r="B922" s="191"/>
    </row>
    <row r="923" spans="2:2" ht="15.75" customHeight="1" x14ac:dyDescent="0.2">
      <c r="B923" s="191"/>
    </row>
    <row r="924" spans="2:2" ht="15.75" customHeight="1" x14ac:dyDescent="0.2">
      <c r="B924" s="191"/>
    </row>
    <row r="925" spans="2:2" ht="15.75" customHeight="1" x14ac:dyDescent="0.2">
      <c r="B925" s="191"/>
    </row>
    <row r="926" spans="2:2" ht="15.75" customHeight="1" x14ac:dyDescent="0.2">
      <c r="B926" s="191"/>
    </row>
    <row r="927" spans="2:2" ht="15.75" customHeight="1" x14ac:dyDescent="0.2">
      <c r="B927" s="191"/>
    </row>
    <row r="928" spans="2:2" ht="15.75" customHeight="1" x14ac:dyDescent="0.2">
      <c r="B928" s="191"/>
    </row>
    <row r="929" spans="2:2" ht="15.75" customHeight="1" x14ac:dyDescent="0.2">
      <c r="B929" s="191"/>
    </row>
    <row r="930" spans="2:2" ht="15.75" customHeight="1" x14ac:dyDescent="0.2">
      <c r="B930" s="191"/>
    </row>
    <row r="931" spans="2:2" ht="15.75" customHeight="1" x14ac:dyDescent="0.2">
      <c r="B931" s="191"/>
    </row>
    <row r="932" spans="2:2" ht="15.75" customHeight="1" x14ac:dyDescent="0.2">
      <c r="B932" s="191"/>
    </row>
    <row r="933" spans="2:2" ht="15.75" customHeight="1" x14ac:dyDescent="0.2">
      <c r="B933" s="191"/>
    </row>
    <row r="934" spans="2:2" ht="15.75" customHeight="1" x14ac:dyDescent="0.2">
      <c r="B934" s="191"/>
    </row>
    <row r="935" spans="2:2" ht="15.75" customHeight="1" x14ac:dyDescent="0.2">
      <c r="B935" s="191"/>
    </row>
    <row r="936" spans="2:2" ht="15.75" customHeight="1" x14ac:dyDescent="0.2">
      <c r="B936" s="191"/>
    </row>
    <row r="937" spans="2:2" ht="15.75" customHeight="1" x14ac:dyDescent="0.2">
      <c r="B937" s="191"/>
    </row>
    <row r="938" spans="2:2" ht="15.75" customHeight="1" x14ac:dyDescent="0.2">
      <c r="B938" s="191"/>
    </row>
    <row r="939" spans="2:2" ht="15.75" customHeight="1" x14ac:dyDescent="0.2">
      <c r="B939" s="191"/>
    </row>
    <row r="940" spans="2:2" ht="15.75" customHeight="1" x14ac:dyDescent="0.2">
      <c r="B940" s="191"/>
    </row>
    <row r="941" spans="2:2" ht="15.75" customHeight="1" x14ac:dyDescent="0.2">
      <c r="B941" s="191"/>
    </row>
    <row r="942" spans="2:2" ht="15.75" customHeight="1" x14ac:dyDescent="0.2">
      <c r="B942" s="191"/>
    </row>
    <row r="943" spans="2:2" ht="15.75" customHeight="1" x14ac:dyDescent="0.2">
      <c r="B943" s="191"/>
    </row>
    <row r="944" spans="2:2" ht="15.75" customHeight="1" x14ac:dyDescent="0.2">
      <c r="B944" s="191"/>
    </row>
    <row r="945" spans="2:2" ht="15.75" customHeight="1" x14ac:dyDescent="0.2">
      <c r="B945" s="191"/>
    </row>
    <row r="946" spans="2:2" ht="15.75" customHeight="1" x14ac:dyDescent="0.2">
      <c r="B946" s="191"/>
    </row>
    <row r="947" spans="2:2" ht="15.75" customHeight="1" x14ac:dyDescent="0.2">
      <c r="B947" s="191"/>
    </row>
    <row r="948" spans="2:2" ht="15.75" customHeight="1" x14ac:dyDescent="0.2">
      <c r="B948" s="191"/>
    </row>
    <row r="949" spans="2:2" ht="15.75" customHeight="1" x14ac:dyDescent="0.2">
      <c r="B949" s="191"/>
    </row>
    <row r="950" spans="2:2" ht="15.75" customHeight="1" x14ac:dyDescent="0.2">
      <c r="B950" s="191"/>
    </row>
    <row r="951" spans="2:2" ht="15.75" customHeight="1" x14ac:dyDescent="0.2">
      <c r="B951" s="191"/>
    </row>
    <row r="952" spans="2:2" ht="15.75" customHeight="1" x14ac:dyDescent="0.2">
      <c r="B952" s="191"/>
    </row>
    <row r="953" spans="2:2" ht="15.75" customHeight="1" x14ac:dyDescent="0.2">
      <c r="B953" s="191"/>
    </row>
    <row r="954" spans="2:2" ht="15.75" customHeight="1" x14ac:dyDescent="0.2">
      <c r="B954" s="191"/>
    </row>
    <row r="955" spans="2:2" ht="15.75" customHeight="1" x14ac:dyDescent="0.2">
      <c r="B955" s="191"/>
    </row>
    <row r="956" spans="2:2" ht="15.75" customHeight="1" x14ac:dyDescent="0.2">
      <c r="B956" s="191"/>
    </row>
    <row r="957" spans="2:2" ht="15.75" customHeight="1" x14ac:dyDescent="0.2">
      <c r="B957" s="191"/>
    </row>
    <row r="958" spans="2:2" ht="15.75" customHeight="1" x14ac:dyDescent="0.2">
      <c r="B958" s="191"/>
    </row>
    <row r="959" spans="2:2" ht="15.75" customHeight="1" x14ac:dyDescent="0.2">
      <c r="B959" s="191"/>
    </row>
    <row r="960" spans="2:2" ht="15.75" customHeight="1" x14ac:dyDescent="0.2">
      <c r="B960" s="191"/>
    </row>
    <row r="961" spans="2:2" ht="15.75" customHeight="1" x14ac:dyDescent="0.2">
      <c r="B961" s="191"/>
    </row>
    <row r="962" spans="2:2" ht="15.75" customHeight="1" x14ac:dyDescent="0.2">
      <c r="B962" s="191"/>
    </row>
    <row r="963" spans="2:2" ht="15.75" customHeight="1" x14ac:dyDescent="0.2">
      <c r="B963" s="191"/>
    </row>
    <row r="964" spans="2:2" ht="15.75" customHeight="1" x14ac:dyDescent="0.2">
      <c r="B964" s="191"/>
    </row>
    <row r="965" spans="2:2" ht="15.75" customHeight="1" x14ac:dyDescent="0.2">
      <c r="B965" s="191"/>
    </row>
    <row r="966" spans="2:2" ht="15.75" customHeight="1" x14ac:dyDescent="0.2">
      <c r="B966" s="191"/>
    </row>
    <row r="967" spans="2:2" ht="15.75" customHeight="1" x14ac:dyDescent="0.2">
      <c r="B967" s="191"/>
    </row>
    <row r="968" spans="2:2" ht="15.75" customHeight="1" x14ac:dyDescent="0.2">
      <c r="B968" s="191"/>
    </row>
    <row r="969" spans="2:2" ht="15.75" customHeight="1" x14ac:dyDescent="0.2">
      <c r="B969" s="191"/>
    </row>
    <row r="970" spans="2:2" ht="15.75" customHeight="1" x14ac:dyDescent="0.2">
      <c r="B970" s="191"/>
    </row>
    <row r="971" spans="2:2" ht="15.75" customHeight="1" x14ac:dyDescent="0.2">
      <c r="B971" s="191"/>
    </row>
    <row r="972" spans="2:2" ht="15.75" customHeight="1" x14ac:dyDescent="0.2">
      <c r="B972" s="191"/>
    </row>
    <row r="973" spans="2:2" ht="15.75" customHeight="1" x14ac:dyDescent="0.2">
      <c r="B973" s="191"/>
    </row>
    <row r="974" spans="2:2" ht="15.75" customHeight="1" x14ac:dyDescent="0.2">
      <c r="B974" s="191"/>
    </row>
    <row r="975" spans="2:2" ht="15.75" customHeight="1" x14ac:dyDescent="0.2">
      <c r="B975" s="191"/>
    </row>
    <row r="976" spans="2:2" ht="15.75" customHeight="1" x14ac:dyDescent="0.2">
      <c r="B976" s="191"/>
    </row>
    <row r="977" spans="2:2" ht="15.75" customHeight="1" x14ac:dyDescent="0.2">
      <c r="B977" s="191"/>
    </row>
    <row r="978" spans="2:2" ht="15.75" customHeight="1" x14ac:dyDescent="0.2">
      <c r="B978" s="191"/>
    </row>
    <row r="979" spans="2:2" ht="15.75" customHeight="1" x14ac:dyDescent="0.2">
      <c r="B979" s="191"/>
    </row>
    <row r="980" spans="2:2" ht="15.75" customHeight="1" x14ac:dyDescent="0.2">
      <c r="B980" s="191"/>
    </row>
    <row r="981" spans="2:2" ht="15.75" customHeight="1" x14ac:dyDescent="0.2">
      <c r="B981" s="191"/>
    </row>
    <row r="982" spans="2:2" ht="15.75" customHeight="1" x14ac:dyDescent="0.2">
      <c r="B982" s="191"/>
    </row>
    <row r="983" spans="2:2" ht="15.75" customHeight="1" x14ac:dyDescent="0.2">
      <c r="B983" s="191"/>
    </row>
    <row r="984" spans="2:2" ht="15.75" customHeight="1" x14ac:dyDescent="0.2">
      <c r="B984" s="191"/>
    </row>
    <row r="985" spans="2:2" ht="15.75" customHeight="1" x14ac:dyDescent="0.2">
      <c r="B985" s="191"/>
    </row>
    <row r="986" spans="2:2" ht="15.75" customHeight="1" x14ac:dyDescent="0.2">
      <c r="B986" s="191"/>
    </row>
    <row r="987" spans="2:2" ht="15.75" customHeight="1" x14ac:dyDescent="0.2">
      <c r="B987" s="191"/>
    </row>
    <row r="988" spans="2:2" ht="15.75" customHeight="1" x14ac:dyDescent="0.2">
      <c r="B988" s="191"/>
    </row>
    <row r="989" spans="2:2" ht="15.75" customHeight="1" x14ac:dyDescent="0.2">
      <c r="B989" s="191"/>
    </row>
    <row r="990" spans="2:2" ht="15.75" customHeight="1" x14ac:dyDescent="0.2">
      <c r="B990" s="191"/>
    </row>
    <row r="991" spans="2:2" ht="15.75" customHeight="1" x14ac:dyDescent="0.2">
      <c r="B991" s="191"/>
    </row>
    <row r="992" spans="2:2" ht="15.75" customHeight="1" x14ac:dyDescent="0.2">
      <c r="B992" s="191"/>
    </row>
    <row r="993" spans="2:2" ht="15.75" customHeight="1" x14ac:dyDescent="0.2">
      <c r="B993" s="191"/>
    </row>
    <row r="994" spans="2:2" ht="15.75" customHeight="1" x14ac:dyDescent="0.2">
      <c r="B994" s="191"/>
    </row>
    <row r="995" spans="2:2" ht="15.75" customHeight="1" x14ac:dyDescent="0.2">
      <c r="B995" s="191"/>
    </row>
    <row r="996" spans="2:2" ht="15.75" customHeight="1" x14ac:dyDescent="0.2">
      <c r="B996" s="191"/>
    </row>
    <row r="997" spans="2:2" ht="15.75" customHeight="1" x14ac:dyDescent="0.2">
      <c r="B997" s="191"/>
    </row>
    <row r="998" spans="2:2" ht="15.75" customHeight="1" x14ac:dyDescent="0.2">
      <c r="B998" s="191"/>
    </row>
    <row r="999" spans="2:2" ht="15.75" customHeight="1" x14ac:dyDescent="0.2">
      <c r="B999" s="191"/>
    </row>
    <row r="1000" spans="2:2" ht="15.75" customHeight="1" x14ac:dyDescent="0.2">
      <c r="B1000" s="191"/>
    </row>
    <row r="1001" spans="2:2" ht="15.75" customHeight="1" x14ac:dyDescent="0.2">
      <c r="B1001" s="191"/>
    </row>
    <row r="1002" spans="2:2" ht="15.75" customHeight="1" x14ac:dyDescent="0.2">
      <c r="B1002" s="191"/>
    </row>
    <row r="1003" spans="2:2" ht="15.75" customHeight="1" x14ac:dyDescent="0.2">
      <c r="B1003" s="191"/>
    </row>
    <row r="1004" spans="2:2" ht="15.75" customHeight="1" x14ac:dyDescent="0.2">
      <c r="B1004" s="191"/>
    </row>
    <row r="1005" spans="2:2" ht="15.75" customHeight="1" x14ac:dyDescent="0.2">
      <c r="B1005" s="191"/>
    </row>
    <row r="1006" spans="2:2" ht="15.75" customHeight="1" x14ac:dyDescent="0.2">
      <c r="B1006" s="191"/>
    </row>
    <row r="1007" spans="2:2" ht="15.75" customHeight="1" x14ac:dyDescent="0.2">
      <c r="B1007" s="191"/>
    </row>
    <row r="1008" spans="2:2" ht="15.75" customHeight="1" x14ac:dyDescent="0.2">
      <c r="B1008" s="191"/>
    </row>
    <row r="1009" spans="2:2" ht="15.75" customHeight="1" x14ac:dyDescent="0.2">
      <c r="B1009" s="191"/>
    </row>
  </sheetData>
  <sheetProtection sheet="1" objects="1" scenarios="1"/>
  <mergeCells count="7">
    <mergeCell ref="B69:K69"/>
    <mergeCell ref="B70:K70"/>
    <mergeCell ref="A64:B64"/>
    <mergeCell ref="B65:K65"/>
    <mergeCell ref="B66:K66"/>
    <mergeCell ref="B67:K67"/>
    <mergeCell ref="B68:K68"/>
  </mergeCells>
  <pageMargins left="0.7" right="0.7" top="0.75" bottom="0.75" header="0.3" footer="0.3"/>
  <pageSetup orientation="portrait" r:id="rId1"/>
  <headerFooter>
    <oddFooter>&amp;C_x000D_&amp;1#&amp;"Arial"&amp;11&amp;K000000 CCOA-Internal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1BCDF-3E88-419C-8D2E-FDA2A7E98812}">
  <sheetPr>
    <tabColor theme="5" tint="-0.249977111117893"/>
  </sheetPr>
  <dimension ref="A1:M11"/>
  <sheetViews>
    <sheetView showGridLines="0" zoomScaleNormal="100" workbookViewId="0">
      <pane ySplit="2" topLeftCell="A3" activePane="bottomLeft" state="frozen"/>
      <selection pane="bottomLeft" activeCell="G4" sqref="G4"/>
    </sheetView>
  </sheetViews>
  <sheetFormatPr defaultColWidth="8.85546875" defaultRowHeight="15" x14ac:dyDescent="0.25"/>
  <cols>
    <col min="1" max="1" width="10.7109375" customWidth="1"/>
    <col min="2" max="2" width="40.7109375" customWidth="1"/>
    <col min="3" max="3" width="70.7109375" customWidth="1"/>
    <col min="4" max="5" width="15.7109375" customWidth="1"/>
    <col min="6" max="6" width="20.7109375" customWidth="1"/>
    <col min="7" max="7" width="40.7109375" customWidth="1"/>
    <col min="8" max="9" width="10.7109375" customWidth="1"/>
    <col min="10" max="10" width="15.7109375" style="137" customWidth="1"/>
    <col min="11" max="12" width="12.7109375" style="137" customWidth="1"/>
    <col min="13" max="13" width="75.7109375" customWidth="1"/>
  </cols>
  <sheetData>
    <row r="1" spans="1:13" ht="50.25" customHeight="1" x14ac:dyDescent="0.25">
      <c r="A1" s="282" t="s">
        <v>511</v>
      </c>
      <c r="B1" s="282"/>
      <c r="C1" s="282"/>
      <c r="D1" s="282"/>
      <c r="E1" s="282"/>
      <c r="F1" s="282"/>
      <c r="G1" s="282"/>
      <c r="H1" s="282"/>
      <c r="I1" s="282"/>
      <c r="J1" s="282"/>
      <c r="K1" s="282"/>
      <c r="L1" s="282"/>
      <c r="M1" s="282"/>
    </row>
    <row r="2" spans="1:13" ht="45" x14ac:dyDescent="0.25">
      <c r="A2" s="166" t="s">
        <v>52</v>
      </c>
      <c r="B2" s="166" t="s">
        <v>1</v>
      </c>
      <c r="C2" s="166" t="s">
        <v>2</v>
      </c>
      <c r="D2" s="166" t="s">
        <v>119</v>
      </c>
      <c r="E2" s="166" t="s">
        <v>116</v>
      </c>
      <c r="F2" s="166" t="s">
        <v>261</v>
      </c>
      <c r="G2" s="166" t="s">
        <v>266</v>
      </c>
      <c r="H2" s="166" t="s">
        <v>178</v>
      </c>
      <c r="I2" s="166" t="s">
        <v>285</v>
      </c>
      <c r="J2" s="166" t="s">
        <v>504</v>
      </c>
      <c r="K2" s="227" t="s">
        <v>710</v>
      </c>
      <c r="L2" s="145" t="s">
        <v>512</v>
      </c>
      <c r="M2" s="166" t="s">
        <v>393</v>
      </c>
    </row>
    <row r="3" spans="1:13" ht="24.95" customHeight="1" x14ac:dyDescent="0.25">
      <c r="A3" s="283" t="s">
        <v>193</v>
      </c>
      <c r="B3" s="283"/>
      <c r="C3" s="283"/>
      <c r="D3" s="283"/>
      <c r="E3" s="283"/>
      <c r="F3" s="283"/>
      <c r="G3" s="283"/>
      <c r="H3" s="283"/>
      <c r="I3" s="283"/>
      <c r="J3" s="283"/>
      <c r="K3" s="283"/>
      <c r="L3" s="283"/>
      <c r="M3" s="283"/>
    </row>
    <row r="4" spans="1:13" ht="51" x14ac:dyDescent="0.25">
      <c r="A4" s="167" t="s">
        <v>45</v>
      </c>
      <c r="B4" s="168" t="s">
        <v>386</v>
      </c>
      <c r="C4" s="180"/>
      <c r="D4" s="169" t="s">
        <v>131</v>
      </c>
      <c r="E4" s="169" t="s">
        <v>164</v>
      </c>
      <c r="F4" s="169" t="s">
        <v>264</v>
      </c>
      <c r="G4" s="170"/>
      <c r="H4" s="171" t="s">
        <v>59</v>
      </c>
      <c r="I4" s="171" t="s">
        <v>202</v>
      </c>
      <c r="J4" s="171" t="s">
        <v>507</v>
      </c>
      <c r="K4" s="171">
        <v>1</v>
      </c>
      <c r="L4" s="171">
        <v>3</v>
      </c>
      <c r="M4" s="180" t="s">
        <v>497</v>
      </c>
    </row>
    <row r="5" spans="1:13" ht="24.95" customHeight="1" x14ac:dyDescent="0.25">
      <c r="A5" s="283" t="s">
        <v>194</v>
      </c>
      <c r="B5" s="283"/>
      <c r="C5" s="283"/>
      <c r="D5" s="283"/>
      <c r="E5" s="283"/>
      <c r="F5" s="283"/>
      <c r="G5" s="283"/>
      <c r="H5" s="283"/>
      <c r="I5" s="283"/>
      <c r="J5" s="283"/>
      <c r="K5" s="283"/>
      <c r="L5" s="283"/>
      <c r="M5" s="283"/>
    </row>
    <row r="6" spans="1:13" ht="51" x14ac:dyDescent="0.25">
      <c r="A6" s="167" t="s">
        <v>46</v>
      </c>
      <c r="B6" s="172" t="s">
        <v>387</v>
      </c>
      <c r="C6" s="180"/>
      <c r="D6" s="169" t="s">
        <v>131</v>
      </c>
      <c r="E6" s="169" t="s">
        <v>161</v>
      </c>
      <c r="F6" s="169" t="s">
        <v>264</v>
      </c>
      <c r="G6" s="170"/>
      <c r="H6" s="171" t="s">
        <v>59</v>
      </c>
      <c r="I6" s="171" t="s">
        <v>202</v>
      </c>
      <c r="J6" s="171" t="s">
        <v>507</v>
      </c>
      <c r="K6" s="171">
        <v>1</v>
      </c>
      <c r="L6" s="171">
        <v>3</v>
      </c>
      <c r="M6" s="180" t="s">
        <v>498</v>
      </c>
    </row>
    <row r="7" spans="1:13" ht="38.25" x14ac:dyDescent="0.25">
      <c r="A7" s="167" t="s">
        <v>47</v>
      </c>
      <c r="B7" s="172" t="s">
        <v>388</v>
      </c>
      <c r="C7" s="180"/>
      <c r="D7" s="169" t="s">
        <v>131</v>
      </c>
      <c r="E7" s="169" t="s">
        <v>161</v>
      </c>
      <c r="F7" s="169" t="s">
        <v>264</v>
      </c>
      <c r="G7" s="170"/>
      <c r="H7" s="171" t="s">
        <v>59</v>
      </c>
      <c r="I7" s="171" t="s">
        <v>202</v>
      </c>
      <c r="J7" s="171" t="s">
        <v>507</v>
      </c>
      <c r="K7" s="171">
        <v>1</v>
      </c>
      <c r="L7" s="171">
        <v>3</v>
      </c>
      <c r="M7" s="180" t="s">
        <v>499</v>
      </c>
    </row>
    <row r="8" spans="1:13" ht="24.95" customHeight="1" x14ac:dyDescent="0.25">
      <c r="A8" s="283" t="s">
        <v>195</v>
      </c>
      <c r="B8" s="283"/>
      <c r="C8" s="283"/>
      <c r="D8" s="283"/>
      <c r="E8" s="283"/>
      <c r="F8" s="283"/>
      <c r="G8" s="283"/>
      <c r="H8" s="283"/>
      <c r="I8" s="283"/>
      <c r="J8" s="283"/>
      <c r="K8" s="283"/>
      <c r="L8" s="283"/>
      <c r="M8" s="283"/>
    </row>
    <row r="9" spans="1:13" ht="25.5" x14ac:dyDescent="0.25">
      <c r="A9" s="167" t="s">
        <v>48</v>
      </c>
      <c r="B9" s="172" t="s">
        <v>389</v>
      </c>
      <c r="C9" s="168"/>
      <c r="D9" s="169" t="s">
        <v>131</v>
      </c>
      <c r="E9" s="169" t="s">
        <v>167</v>
      </c>
      <c r="F9" s="169" t="s">
        <v>58</v>
      </c>
      <c r="G9" s="170"/>
      <c r="H9" s="171" t="s">
        <v>59</v>
      </c>
      <c r="I9" s="171" t="s">
        <v>202</v>
      </c>
      <c r="J9" s="171" t="s">
        <v>507</v>
      </c>
      <c r="K9" s="171">
        <v>3</v>
      </c>
      <c r="L9" s="171">
        <v>3</v>
      </c>
      <c r="M9" s="180" t="s">
        <v>500</v>
      </c>
    </row>
    <row r="10" spans="1:13" ht="75" customHeight="1" x14ac:dyDescent="0.25">
      <c r="A10" s="167" t="s">
        <v>49</v>
      </c>
      <c r="B10" s="172" t="s">
        <v>390</v>
      </c>
      <c r="C10" s="168"/>
      <c r="D10" s="169" t="s">
        <v>131</v>
      </c>
      <c r="E10" s="169" t="s">
        <v>167</v>
      </c>
      <c r="F10" s="169" t="s">
        <v>265</v>
      </c>
      <c r="G10" s="170"/>
      <c r="H10" s="171" t="s">
        <v>59</v>
      </c>
      <c r="I10" s="171" t="s">
        <v>202</v>
      </c>
      <c r="J10" s="171" t="s">
        <v>507</v>
      </c>
      <c r="K10" s="171">
        <v>3</v>
      </c>
      <c r="L10" s="171">
        <v>3</v>
      </c>
      <c r="M10" s="180" t="s">
        <v>501</v>
      </c>
    </row>
    <row r="11" spans="1:13" ht="75" customHeight="1" x14ac:dyDescent="0.25">
      <c r="A11" s="167" t="s">
        <v>50</v>
      </c>
      <c r="B11" s="172" t="s">
        <v>391</v>
      </c>
      <c r="C11" s="168"/>
      <c r="D11" s="169" t="s">
        <v>131</v>
      </c>
      <c r="E11" s="169" t="s">
        <v>161</v>
      </c>
      <c r="F11" s="169" t="s">
        <v>58</v>
      </c>
      <c r="G11" s="170"/>
      <c r="H11" s="171" t="s">
        <v>59</v>
      </c>
      <c r="I11" s="171" t="s">
        <v>202</v>
      </c>
      <c r="J11" s="171" t="s">
        <v>507</v>
      </c>
      <c r="K11" s="171">
        <v>3</v>
      </c>
      <c r="L11" s="171">
        <v>3</v>
      </c>
      <c r="M11" s="180" t="s">
        <v>502</v>
      </c>
    </row>
  </sheetData>
  <mergeCells count="4">
    <mergeCell ref="A1:M1"/>
    <mergeCell ref="A3:M3"/>
    <mergeCell ref="A5:M5"/>
    <mergeCell ref="A8:M8"/>
  </mergeCells>
  <conditionalFormatting sqref="I2 M2">
    <cfRule type="containsText" dxfId="36" priority="102" operator="containsText" text="Mitigate:">
      <formula>NOT(ISERROR(SEARCH("Mitigate:",I2)))</formula>
    </cfRule>
  </conditionalFormatting>
  <conditionalFormatting sqref="H2">
    <cfRule type="containsText" dxfId="35" priority="103" operator="containsText" text="Mitigate:">
      <formula>NOT(ISERROR(SEARCH("Mitigate:",H2)))</formula>
    </cfRule>
  </conditionalFormatting>
  <conditionalFormatting sqref="J2">
    <cfRule type="containsText" dxfId="34" priority="5" operator="containsText" text="Mitigate:">
      <formula>NOT(ISERROR(SEARCH("Mitigate:",J2)))</formula>
    </cfRule>
  </conditionalFormatting>
  <conditionalFormatting sqref="A1:XFD1 A2:J2 M2:XFD2 A3:XFD1048576">
    <cfRule type="cellIs" dxfId="33" priority="3" operator="equal">
      <formula>"N/A"</formula>
    </cfRule>
  </conditionalFormatting>
  <conditionalFormatting sqref="K2:L2">
    <cfRule type="containsText" dxfId="32" priority="2" operator="containsText" text="Mitigate:">
      <formula>NOT(ISERROR(SEARCH("Mitigate:",K2)))</formula>
    </cfRule>
  </conditionalFormatting>
  <conditionalFormatting sqref="K2:L2">
    <cfRule type="cellIs" dxfId="31" priority="1" operator="equal">
      <formula>"N/A"</formula>
    </cfRule>
  </conditionalFormatting>
  <hyperlinks>
    <hyperlink ref="K2" location="'Spider Chart'!A1" display="'Spider Chart'!A1" xr:uid="{DA176F67-C629-4A63-AC2B-9A52B8EAB1C1}"/>
  </hyperlinks>
  <pageMargins left="0.7" right="0.7" top="0.75" bottom="0.75" header="0.3" footer="0.3"/>
  <pageSetup orientation="portrait" r:id="rId1"/>
  <headerFooter>
    <oddFooter>&amp;C&amp;1#&amp;"Arial"&amp;11&amp;K000000CCOA-Internal</oddFooter>
  </headerFooter>
  <extLst>
    <ext xmlns:x14="http://schemas.microsoft.com/office/spreadsheetml/2009/9/main" uri="{78C0D931-6437-407d-A8EE-F0AAD7539E65}">
      <x14:conditionalFormattings>
        <x14:conditionalFormatting xmlns:xm="http://schemas.microsoft.com/office/excel/2006/main">
          <x14:cfRule type="cellIs" priority="96" operator="equal" id="{53A7F4CE-B8DD-44B0-89B4-6FC0AA99E41B}">
            <xm:f>'Matrix Codes'!$R$3</xm:f>
            <x14:dxf>
              <fill>
                <patternFill>
                  <bgColor theme="0" tint="-0.34998626667073579"/>
                </patternFill>
              </fill>
            </x14:dxf>
          </x14:cfRule>
          <x14:cfRule type="cellIs" priority="97" operator="equal" id="{F6218D2D-9279-4CBA-8CE4-55AF07621DF7}">
            <xm:f>'Matrix Codes'!$K$8</xm:f>
            <x14:dxf>
              <font>
                <color theme="0"/>
              </font>
              <fill>
                <patternFill>
                  <bgColor rgb="FFFF0000"/>
                </patternFill>
              </fill>
            </x14:dxf>
          </x14:cfRule>
          <x14:cfRule type="cellIs" priority="98" operator="equal" id="{DE5AD39A-B14A-419E-A754-798335EAD5CF}">
            <xm:f>'Matrix Codes'!$K$7</xm:f>
            <x14:dxf>
              <fill>
                <patternFill>
                  <bgColor rgb="FFFFC000"/>
                </patternFill>
              </fill>
            </x14:dxf>
          </x14:cfRule>
          <x14:cfRule type="cellIs" priority="99" operator="equal" id="{FB18327A-6EB1-417C-BF9B-DC4761C1A264}">
            <xm:f>'Matrix Codes'!$K$6</xm:f>
            <x14:dxf>
              <fill>
                <patternFill>
                  <bgColor rgb="FFFFFF00"/>
                </patternFill>
              </fill>
            </x14:dxf>
          </x14:cfRule>
          <x14:cfRule type="cellIs" priority="100" operator="equal" id="{955CBE7D-6B46-4BF1-8766-209DB08D35F1}">
            <xm:f>'Matrix Codes'!$K$5</xm:f>
            <x14:dxf>
              <font>
                <color auto="1"/>
              </font>
              <fill>
                <patternFill>
                  <bgColor rgb="FF99CCFF"/>
                </patternFill>
              </fill>
            </x14:dxf>
          </x14:cfRule>
          <x14:cfRule type="cellIs" priority="101" operator="equal" id="{A2BC352C-9B7C-430D-8657-7601E0B113EF}">
            <xm:f>'Matrix Codes'!$K$4</xm:f>
            <x14:dxf>
              <fill>
                <patternFill>
                  <bgColor rgb="FF92D050"/>
                </patternFill>
              </fill>
            </x14:dxf>
          </x14:cfRule>
          <xm:sqref>D4</xm:sqref>
        </x14:conditionalFormatting>
        <x14:conditionalFormatting xmlns:xm="http://schemas.microsoft.com/office/excel/2006/main">
          <x14:cfRule type="cellIs" priority="60" operator="equal" id="{DD1DD711-0CAA-4E71-83A8-38C3D4B08CA1}">
            <xm:f>'Matrix Codes'!$R$3</xm:f>
            <x14:dxf>
              <fill>
                <patternFill>
                  <bgColor theme="0" tint="-0.34998626667073579"/>
                </patternFill>
              </fill>
            </x14:dxf>
          </x14:cfRule>
          <x14:cfRule type="cellIs" priority="61" operator="equal" id="{648BCFC3-FFA8-432F-A2BB-6392E0E8EBE1}">
            <xm:f>'Matrix Codes'!$K$8</xm:f>
            <x14:dxf>
              <font>
                <color theme="0"/>
              </font>
              <fill>
                <patternFill>
                  <bgColor rgb="FFFF0000"/>
                </patternFill>
              </fill>
            </x14:dxf>
          </x14:cfRule>
          <x14:cfRule type="cellIs" priority="62" operator="equal" id="{AA1556A0-02F8-4835-A10E-9255656D4419}">
            <xm:f>'Matrix Codes'!$K$7</xm:f>
            <x14:dxf>
              <fill>
                <patternFill>
                  <bgColor rgb="FFFFC000"/>
                </patternFill>
              </fill>
            </x14:dxf>
          </x14:cfRule>
          <x14:cfRule type="cellIs" priority="63" operator="equal" id="{B1D00AFD-95B3-4F1A-B995-D1090394FCA4}">
            <xm:f>'Matrix Codes'!$K$6</xm:f>
            <x14:dxf>
              <fill>
                <patternFill>
                  <bgColor rgb="FFFFFF00"/>
                </patternFill>
              </fill>
            </x14:dxf>
          </x14:cfRule>
          <x14:cfRule type="cellIs" priority="64" operator="equal" id="{ACFC971D-8C33-4060-B028-87DA1C5C6D04}">
            <xm:f>'Matrix Codes'!$K$5</xm:f>
            <x14:dxf>
              <font>
                <color auto="1"/>
              </font>
              <fill>
                <patternFill>
                  <bgColor rgb="FF99CCFF"/>
                </patternFill>
              </fill>
            </x14:dxf>
          </x14:cfRule>
          <x14:cfRule type="cellIs" priority="65" operator="equal" id="{4F70AF72-F5DD-4B13-9F82-135290A0EFAA}">
            <xm:f>'Matrix Codes'!$K$4</xm:f>
            <x14:dxf>
              <fill>
                <patternFill>
                  <bgColor rgb="FF92D050"/>
                </patternFill>
              </fill>
            </x14:dxf>
          </x14:cfRule>
          <xm:sqref>D6:D7</xm:sqref>
        </x14:conditionalFormatting>
        <x14:conditionalFormatting xmlns:xm="http://schemas.microsoft.com/office/excel/2006/main">
          <x14:cfRule type="cellIs" priority="54" operator="equal" id="{935D012C-0107-4AE8-81C0-E0A639FE2429}">
            <xm:f>'Matrix Codes'!$R$3</xm:f>
            <x14:dxf>
              <fill>
                <patternFill>
                  <bgColor theme="0" tint="-0.34998626667073579"/>
                </patternFill>
              </fill>
            </x14:dxf>
          </x14:cfRule>
          <x14:cfRule type="cellIs" priority="55" operator="equal" id="{61D02C50-AD75-4B26-9282-A6FA67CC33F8}">
            <xm:f>'Matrix Codes'!$K$8</xm:f>
            <x14:dxf>
              <font>
                <color theme="0"/>
              </font>
              <fill>
                <patternFill>
                  <bgColor rgb="FFFF0000"/>
                </patternFill>
              </fill>
            </x14:dxf>
          </x14:cfRule>
          <x14:cfRule type="cellIs" priority="56" operator="equal" id="{7526A2A0-EE3C-4BCC-8354-26C3B1CDF5A8}">
            <xm:f>'Matrix Codes'!$K$7</xm:f>
            <x14:dxf>
              <fill>
                <patternFill>
                  <bgColor rgb="FFFFC000"/>
                </patternFill>
              </fill>
            </x14:dxf>
          </x14:cfRule>
          <x14:cfRule type="cellIs" priority="57" operator="equal" id="{AFCD2791-63D4-4BEE-A725-342B2C85111A}">
            <xm:f>'Matrix Codes'!$K$6</xm:f>
            <x14:dxf>
              <fill>
                <patternFill>
                  <bgColor rgb="FFFFFF00"/>
                </patternFill>
              </fill>
            </x14:dxf>
          </x14:cfRule>
          <x14:cfRule type="cellIs" priority="58" operator="equal" id="{15F150AD-E26F-4CAA-8801-C6BC08A7D060}">
            <xm:f>'Matrix Codes'!$K$5</xm:f>
            <x14:dxf>
              <font>
                <color auto="1"/>
              </font>
              <fill>
                <patternFill>
                  <bgColor rgb="FF99CCFF"/>
                </patternFill>
              </fill>
            </x14:dxf>
          </x14:cfRule>
          <x14:cfRule type="cellIs" priority="59" operator="equal" id="{D227446C-6C53-4FF2-8FB3-324B22ABF9FC}">
            <xm:f>'Matrix Codes'!$K$4</xm:f>
            <x14:dxf>
              <fill>
                <patternFill>
                  <bgColor rgb="FF92D050"/>
                </patternFill>
              </fill>
            </x14:dxf>
          </x14:cfRule>
          <xm:sqref>D9:D11</xm:sqref>
        </x14:conditionalFormatting>
        <x14:conditionalFormatting xmlns:xm="http://schemas.microsoft.com/office/excel/2006/main">
          <x14:cfRule type="cellIs" priority="611" operator="equal" id="{796BA424-B392-4A4A-9ADF-EE587935E145}">
            <xm:f>'Matrix Codes'!$R$15</xm:f>
            <x14:dxf>
              <fill>
                <patternFill>
                  <bgColor theme="0" tint="-0.34998626667073579"/>
                </patternFill>
              </fill>
            </x14:dxf>
          </x14:cfRule>
          <x14:cfRule type="cellIs" priority="612" operator="equal" id="{C79A52D9-F90B-4006-8EE1-944F4285660B}">
            <xm:f>'Matrix Codes'!$K$21</xm:f>
            <x14:dxf>
              <font>
                <color theme="0"/>
              </font>
              <fill>
                <patternFill>
                  <bgColor rgb="FFFF0000"/>
                </patternFill>
              </fill>
            </x14:dxf>
          </x14:cfRule>
          <x14:cfRule type="cellIs" priority="613" operator="equal" id="{377AE7CF-12C0-44CF-B70A-8C592087CADE}">
            <xm:f>'Matrix Codes'!$K$20</xm:f>
            <x14:dxf>
              <fill>
                <patternFill>
                  <bgColor rgb="FFFFC000"/>
                </patternFill>
              </fill>
            </x14:dxf>
          </x14:cfRule>
          <x14:cfRule type="cellIs" priority="614" operator="equal" id="{6A986266-FD2A-4EF8-9338-FDBFC8E56DC4}">
            <xm:f>'Matrix Codes'!$K$19</xm:f>
            <x14:dxf>
              <fill>
                <patternFill>
                  <bgColor rgb="FFFFFF00"/>
                </patternFill>
              </fill>
            </x14:dxf>
          </x14:cfRule>
          <x14:cfRule type="cellIs" priority="615" operator="equal" id="{23876E26-DF0D-4C29-AF92-7B546980C10C}">
            <xm:f>'Matrix Codes'!$K$18</xm:f>
            <x14:dxf>
              <fill>
                <patternFill>
                  <bgColor rgb="FF99CCFF"/>
                </patternFill>
              </fill>
            </x14:dxf>
          </x14:cfRule>
          <x14:cfRule type="cellIs" priority="616" operator="equal" id="{6EE53E69-7CF4-4C09-A462-262768017CE2}">
            <xm:f>'Matrix Codes'!$K$17</xm:f>
            <x14:dxf>
              <fill>
                <patternFill>
                  <bgColor rgb="FF92D050"/>
                </patternFill>
              </fill>
            </x14:dxf>
          </x14:cfRule>
          <xm:sqref>E4:F4 E6:F7 E9:F11</xm:sqref>
        </x14:conditionalFormatting>
        <x14:conditionalFormatting xmlns:xm="http://schemas.microsoft.com/office/excel/2006/main">
          <x14:cfRule type="cellIs" priority="701" operator="equal" id="{AA98A3EE-FA24-4AD8-9225-82FF0876FB2F}">
            <xm:f>'Matrix Codes'!$R$35</xm:f>
            <x14:dxf>
              <font>
                <color theme="0"/>
              </font>
              <fill>
                <patternFill>
                  <bgColor rgb="FFFF0000"/>
                </patternFill>
              </fill>
            </x14:dxf>
          </x14:cfRule>
          <x14:cfRule type="cellIs" priority="702" operator="equal" id="{08F94063-38F7-4878-9BE4-93874B6CE296}">
            <xm:f>'Matrix Codes'!$R$34</xm:f>
            <x14:dxf>
              <fill>
                <patternFill>
                  <bgColor rgb="FFFFFF00"/>
                </patternFill>
              </fill>
            </x14:dxf>
          </x14:cfRule>
          <x14:cfRule type="cellIs" priority="703" operator="equal" id="{28AE3DCF-BD04-4B69-864A-66DC6AC8E503}">
            <xm:f>'Matrix Codes'!$R$33</xm:f>
            <x14:dxf>
              <fill>
                <patternFill>
                  <bgColor rgb="FF92D050"/>
                </patternFill>
              </fill>
            </x14:dxf>
          </x14:cfRule>
          <x14:cfRule type="cellIs" priority="704" operator="equal" id="{54C39B88-72D5-4D3E-ACC8-314DF103C2CF}">
            <xm:f>'Matrix Codes'!$R$32</xm:f>
            <x14:dxf>
              <fill>
                <patternFill>
                  <bgColor theme="0" tint="-0.34998626667073579"/>
                </patternFill>
              </fill>
            </x14:dxf>
          </x14:cfRule>
          <xm:sqref>H4 H6:H7 H9:H11</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72517048-FF82-4B47-A854-4DB17FAB8C99}">
          <x14:formula1>
            <xm:f>'Matrix Codes'!$R$3:$R$8</xm:f>
          </x14:formula1>
          <xm:sqref>D6:D7 D4 D9:D11</xm:sqref>
        </x14:dataValidation>
        <x14:dataValidation type="list" allowBlank="1" showInputMessage="1" showErrorMessage="1" xr:uid="{E59AB871-920C-4A05-8338-99B34ABBC939}">
          <x14:formula1>
            <xm:f>'Matrix Codes'!$R$25:$R$29</xm:f>
          </x14:formula1>
          <xm:sqref>F4 F6:F7 F9:F11</xm:sqref>
        </x14:dataValidation>
        <x14:dataValidation type="list" allowBlank="1" showInputMessage="1" showErrorMessage="1" xr:uid="{38A798BF-3BFD-4550-B0E1-311201803F6D}">
          <x14:formula1>
            <xm:f>'Matrix Codes'!$L$26:$L$29</xm:f>
          </x14:formula1>
          <xm:sqref>I6:I7 I4 I9:I11</xm:sqref>
        </x14:dataValidation>
        <x14:dataValidation type="list" allowBlank="1" showInputMessage="1" showErrorMessage="1" xr:uid="{169098EC-7561-41B3-B5A0-8AE6CB6341E4}">
          <x14:formula1>
            <xm:f>'Matrix Codes'!$L$32:$L$35</xm:f>
          </x14:formula1>
          <xm:sqref>J4:J11</xm:sqref>
        </x14:dataValidation>
        <x14:dataValidation type="list" allowBlank="1" showInputMessage="1" showErrorMessage="1" xr:uid="{0AA3C37F-C6BA-4CC9-A78B-7D359956568D}">
          <x14:formula1>
            <xm:f>'Matrix Codes'!$R$15:$R$20</xm:f>
          </x14:formula1>
          <xm:sqref>E4 E9:E11 E6:E7</xm:sqref>
        </x14:dataValidation>
        <x14:dataValidation type="list" allowBlank="1" showInputMessage="1" showErrorMessage="1" xr:uid="{5DF7641E-FE08-4567-86D2-2D4D496A634D}">
          <x14:formula1>
            <xm:f>'Matrix Codes'!$R$32:$R$35</xm:f>
          </x14:formula1>
          <xm:sqref>H4 H6:H7 H9:H11</xm:sqref>
        </x14:dataValidation>
        <x14:dataValidation type="list" allowBlank="1" showInputMessage="1" showErrorMessage="1" xr:uid="{0E6CF59F-9996-4151-B8FF-1BE808430217}">
          <x14:formula1>
            <xm:f>'Matrix Codes'!$O$26:$O$32</xm:f>
          </x14:formula1>
          <xm:sqref>K4:L11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EFCF2-5606-4A63-B09D-DD41A8F7516E}">
  <sheetPr>
    <tabColor theme="5" tint="0.39997558519241921"/>
  </sheetPr>
  <dimension ref="A1:L1009"/>
  <sheetViews>
    <sheetView showGridLines="0" workbookViewId="0">
      <selection activeCell="F28" sqref="F28"/>
    </sheetView>
  </sheetViews>
  <sheetFormatPr defaultColWidth="12.7109375" defaultRowHeight="15" customHeight="1" x14ac:dyDescent="0.2"/>
  <cols>
    <col min="1" max="1" width="3.85546875" style="192" customWidth="1"/>
    <col min="2" max="2" width="129.42578125" style="192" customWidth="1"/>
    <col min="3" max="3" width="21.85546875" style="192" customWidth="1"/>
    <col min="4" max="5" width="14.28515625" style="219" customWidth="1"/>
    <col min="6" max="25" width="12" style="192" customWidth="1"/>
    <col min="26" max="16384" width="12.7109375" style="192"/>
  </cols>
  <sheetData>
    <row r="1" spans="2:2" ht="15.75" customHeight="1" x14ac:dyDescent="0.2">
      <c r="B1" s="191"/>
    </row>
    <row r="2" spans="2:2" ht="15.75" customHeight="1" x14ac:dyDescent="0.2">
      <c r="B2" s="191"/>
    </row>
    <row r="3" spans="2:2" ht="15.75" customHeight="1" x14ac:dyDescent="0.2">
      <c r="B3" s="191"/>
    </row>
    <row r="4" spans="2:2" ht="15.75" customHeight="1" x14ac:dyDescent="0.2">
      <c r="B4" s="191"/>
    </row>
    <row r="5" spans="2:2" ht="15.75" customHeight="1" x14ac:dyDescent="0.2">
      <c r="B5" s="191"/>
    </row>
    <row r="6" spans="2:2" ht="15.75" customHeight="1" x14ac:dyDescent="0.2">
      <c r="B6" s="191"/>
    </row>
    <row r="7" spans="2:2" ht="15.75" customHeight="1" x14ac:dyDescent="0.2">
      <c r="B7" s="191"/>
    </row>
    <row r="8" spans="2:2" ht="15.75" customHeight="1" x14ac:dyDescent="0.2">
      <c r="B8" s="191"/>
    </row>
    <row r="9" spans="2:2" ht="15.75" customHeight="1" x14ac:dyDescent="0.2">
      <c r="B9" s="191"/>
    </row>
    <row r="10" spans="2:2" ht="15.75" customHeight="1" x14ac:dyDescent="0.2">
      <c r="B10" s="191"/>
    </row>
    <row r="11" spans="2:2" ht="15.75" customHeight="1" x14ac:dyDescent="0.2">
      <c r="B11" s="191"/>
    </row>
    <row r="12" spans="2:2" ht="15.75" customHeight="1" x14ac:dyDescent="0.2">
      <c r="B12" s="191"/>
    </row>
    <row r="13" spans="2:2" ht="15.75" customHeight="1" x14ac:dyDescent="0.2">
      <c r="B13" s="191"/>
    </row>
    <row r="14" spans="2:2" ht="15.75" customHeight="1" x14ac:dyDescent="0.2">
      <c r="B14" s="191"/>
    </row>
    <row r="15" spans="2:2" ht="15.75" customHeight="1" x14ac:dyDescent="0.2">
      <c r="B15" s="191"/>
    </row>
    <row r="16" spans="2:2" ht="15.75" customHeight="1" x14ac:dyDescent="0.2">
      <c r="B16" s="191"/>
    </row>
    <row r="17" spans="2:5" ht="15.75" customHeight="1" x14ac:dyDescent="0.2">
      <c r="B17" s="191"/>
    </row>
    <row r="18" spans="2:5" ht="15.75" customHeight="1" x14ac:dyDescent="0.2">
      <c r="B18" s="191"/>
    </row>
    <row r="19" spans="2:5" ht="15.75" customHeight="1" x14ac:dyDescent="0.2">
      <c r="B19" s="191"/>
    </row>
    <row r="20" spans="2:5" ht="15.75" customHeight="1" x14ac:dyDescent="0.2">
      <c r="B20" s="191"/>
    </row>
    <row r="21" spans="2:5" ht="15.75" customHeight="1" x14ac:dyDescent="0.2">
      <c r="B21" s="191"/>
    </row>
    <row r="22" spans="2:5" ht="15.75" customHeight="1" x14ac:dyDescent="0.2">
      <c r="B22" s="191"/>
    </row>
    <row r="23" spans="2:5" ht="15.75" customHeight="1" x14ac:dyDescent="0.2">
      <c r="B23" s="191"/>
    </row>
    <row r="24" spans="2:5" ht="15.75" customHeight="1" x14ac:dyDescent="0.2">
      <c r="B24" s="191"/>
    </row>
    <row r="25" spans="2:5" ht="15.75" customHeight="1" x14ac:dyDescent="0.2">
      <c r="B25" s="191"/>
    </row>
    <row r="26" spans="2:5" ht="15.75" customHeight="1" x14ac:dyDescent="0.2">
      <c r="B26" s="191"/>
    </row>
    <row r="27" spans="2:5" ht="15.75" customHeight="1" x14ac:dyDescent="0.2">
      <c r="B27" s="191"/>
    </row>
    <row r="28" spans="2:5" ht="15.75" customHeight="1" x14ac:dyDescent="0.2">
      <c r="B28" s="191"/>
    </row>
    <row r="29" spans="2:5" ht="15.75" customHeight="1" x14ac:dyDescent="0.2">
      <c r="B29" s="191"/>
    </row>
    <row r="30" spans="2:5" ht="15.75" customHeight="1" x14ac:dyDescent="0.2">
      <c r="B30" s="191"/>
    </row>
    <row r="31" spans="2:5" ht="15.75" customHeight="1" thickBot="1" x14ac:dyDescent="0.25">
      <c r="B31" s="191"/>
    </row>
    <row r="32" spans="2:5" s="198" customFormat="1" ht="15.75" customHeight="1" x14ac:dyDescent="0.25">
      <c r="B32" s="194" t="s">
        <v>533</v>
      </c>
      <c r="C32" s="195" t="s">
        <v>534</v>
      </c>
      <c r="D32" s="196" t="s">
        <v>527</v>
      </c>
      <c r="E32" s="197" t="s">
        <v>528</v>
      </c>
    </row>
    <row r="33" spans="2:5" s="198" customFormat="1" ht="15.75" customHeight="1" x14ac:dyDescent="0.25">
      <c r="B33" s="199" t="s">
        <v>581</v>
      </c>
      <c r="C33" s="198" t="s">
        <v>582</v>
      </c>
      <c r="D33" s="193">
        <f t="shared" ref="D33:E33" si="0">AVERAGE(D40)</f>
        <v>1</v>
      </c>
      <c r="E33" s="200">
        <f t="shared" si="0"/>
        <v>3</v>
      </c>
    </row>
    <row r="34" spans="2:5" s="198" customFormat="1" ht="15.75" customHeight="1" x14ac:dyDescent="0.25">
      <c r="B34" s="199" t="s">
        <v>583</v>
      </c>
      <c r="C34" s="198" t="s">
        <v>508</v>
      </c>
      <c r="D34" s="193">
        <f t="shared" ref="D34:E34" si="1">AVERAGE(D42:D43)</f>
        <v>1</v>
      </c>
      <c r="E34" s="200">
        <f t="shared" si="1"/>
        <v>3</v>
      </c>
    </row>
    <row r="35" spans="2:5" s="198" customFormat="1" ht="15.75" customHeight="1" thickBot="1" x14ac:dyDescent="0.3">
      <c r="B35" s="201" t="s">
        <v>584</v>
      </c>
      <c r="C35" s="202" t="s">
        <v>585</v>
      </c>
      <c r="D35" s="203">
        <f t="shared" ref="D35:E35" si="2">AVERAGE(D45:D47)</f>
        <v>3</v>
      </c>
      <c r="E35" s="204">
        <f t="shared" si="2"/>
        <v>3</v>
      </c>
    </row>
    <row r="36" spans="2:5" s="198" customFormat="1" ht="15.75" customHeight="1" x14ac:dyDescent="0.25">
      <c r="B36" s="205"/>
      <c r="D36" s="193"/>
      <c r="E36" s="193"/>
    </row>
    <row r="37" spans="2:5" s="198" customFormat="1" ht="15.75" customHeight="1" x14ac:dyDescent="0.25">
      <c r="B37" s="205"/>
      <c r="D37" s="193"/>
      <c r="E37" s="193"/>
    </row>
    <row r="38" spans="2:5" s="198" customFormat="1" ht="12.75" x14ac:dyDescent="0.25">
      <c r="B38" s="206" t="s">
        <v>611</v>
      </c>
      <c r="D38" s="193"/>
      <c r="E38" s="193"/>
    </row>
    <row r="39" spans="2:5" s="198" customFormat="1" ht="15.75" customHeight="1" x14ac:dyDescent="0.25">
      <c r="B39" s="207" t="s">
        <v>582</v>
      </c>
      <c r="C39" s="208"/>
      <c r="D39" s="209" t="s">
        <v>527</v>
      </c>
      <c r="E39" s="209" t="s">
        <v>528</v>
      </c>
    </row>
    <row r="40" spans="2:5" s="198" customFormat="1" ht="15.75" customHeight="1" x14ac:dyDescent="0.25">
      <c r="B40" s="210" t="s">
        <v>612</v>
      </c>
      <c r="C40" s="198" t="s">
        <v>45</v>
      </c>
      <c r="D40" s="211">
        <f>Recover!K4</f>
        <v>1</v>
      </c>
      <c r="E40" s="211">
        <f>Recover!L4</f>
        <v>3</v>
      </c>
    </row>
    <row r="41" spans="2:5" s="198" customFormat="1" ht="15.75" customHeight="1" x14ac:dyDescent="0.25">
      <c r="B41" s="207" t="s">
        <v>508</v>
      </c>
      <c r="C41" s="208"/>
      <c r="D41" s="209" t="s">
        <v>527</v>
      </c>
      <c r="E41" s="209" t="s">
        <v>528</v>
      </c>
    </row>
    <row r="42" spans="2:5" s="198" customFormat="1" ht="15.75" customHeight="1" x14ac:dyDescent="0.25">
      <c r="B42" s="210" t="s">
        <v>613</v>
      </c>
      <c r="C42" s="198" t="s">
        <v>46</v>
      </c>
      <c r="D42" s="211">
        <f>Recover!K6</f>
        <v>1</v>
      </c>
      <c r="E42" s="211">
        <f>Recover!L6</f>
        <v>3</v>
      </c>
    </row>
    <row r="43" spans="2:5" s="198" customFormat="1" ht="15.75" customHeight="1" x14ac:dyDescent="0.25">
      <c r="B43" s="210" t="s">
        <v>614</v>
      </c>
      <c r="C43" s="198" t="s">
        <v>47</v>
      </c>
      <c r="D43" s="211">
        <f>Recover!K7</f>
        <v>1</v>
      </c>
      <c r="E43" s="211">
        <f>Recover!L7</f>
        <v>3</v>
      </c>
    </row>
    <row r="44" spans="2:5" s="198" customFormat="1" ht="15.75" customHeight="1" x14ac:dyDescent="0.25">
      <c r="B44" s="207" t="s">
        <v>585</v>
      </c>
      <c r="C44" s="208"/>
      <c r="D44" s="209" t="s">
        <v>527</v>
      </c>
      <c r="E44" s="209" t="s">
        <v>528</v>
      </c>
    </row>
    <row r="45" spans="2:5" s="198" customFormat="1" ht="15.75" customHeight="1" x14ac:dyDescent="0.25">
      <c r="B45" s="213" t="s">
        <v>615</v>
      </c>
      <c r="C45" s="198" t="s">
        <v>48</v>
      </c>
      <c r="D45" s="211">
        <f>Recover!K9</f>
        <v>3</v>
      </c>
      <c r="E45" s="211">
        <f>Recover!L9</f>
        <v>3</v>
      </c>
    </row>
    <row r="46" spans="2:5" s="198" customFormat="1" ht="15.75" customHeight="1" x14ac:dyDescent="0.25">
      <c r="B46" s="213" t="s">
        <v>616</v>
      </c>
      <c r="C46" s="198" t="s">
        <v>49</v>
      </c>
      <c r="D46" s="211">
        <f>Recover!K10</f>
        <v>3</v>
      </c>
      <c r="E46" s="211">
        <f>Recover!L10</f>
        <v>3</v>
      </c>
    </row>
    <row r="47" spans="2:5" s="198" customFormat="1" ht="15.75" customHeight="1" x14ac:dyDescent="0.25">
      <c r="B47" s="213" t="s">
        <v>617</v>
      </c>
      <c r="C47" s="198" t="s">
        <v>50</v>
      </c>
      <c r="D47" s="211">
        <f>Recover!K11</f>
        <v>3</v>
      </c>
      <c r="E47" s="211">
        <f>Recover!L11</f>
        <v>3</v>
      </c>
    </row>
    <row r="48" spans="2:5" s="198" customFormat="1" ht="15.75" customHeight="1" x14ac:dyDescent="0.25">
      <c r="B48" s="205"/>
      <c r="D48" s="193"/>
      <c r="E48" s="193"/>
    </row>
    <row r="49" spans="1:12" s="198" customFormat="1" ht="15.75" customHeight="1" x14ac:dyDescent="0.25">
      <c r="B49" s="205"/>
      <c r="D49" s="193"/>
      <c r="E49" s="193"/>
    </row>
    <row r="50" spans="1:12" ht="15.75" customHeight="1" x14ac:dyDescent="0.2">
      <c r="A50" s="272" t="s">
        <v>521</v>
      </c>
      <c r="B50" s="272"/>
      <c r="D50" s="192"/>
      <c r="E50" s="192"/>
    </row>
    <row r="51" spans="1:12" ht="50.25" customHeight="1" x14ac:dyDescent="0.2">
      <c r="A51" s="214">
        <v>0</v>
      </c>
      <c r="B51" s="271" t="s">
        <v>709</v>
      </c>
      <c r="C51" s="273"/>
      <c r="D51" s="273"/>
      <c r="E51" s="273"/>
      <c r="F51" s="273"/>
      <c r="G51" s="273"/>
      <c r="H51" s="273"/>
      <c r="I51" s="273"/>
      <c r="J51" s="273"/>
      <c r="K51" s="273"/>
      <c r="L51" s="191"/>
    </row>
    <row r="52" spans="1:12" ht="50.25" customHeight="1" x14ac:dyDescent="0.2">
      <c r="A52" s="215">
        <v>1</v>
      </c>
      <c r="B52" s="271" t="s">
        <v>704</v>
      </c>
      <c r="C52" s="270"/>
      <c r="D52" s="270"/>
      <c r="E52" s="270"/>
      <c r="F52" s="270"/>
      <c r="G52" s="270"/>
      <c r="H52" s="270"/>
      <c r="I52" s="270"/>
      <c r="J52" s="270"/>
      <c r="K52" s="270"/>
    </row>
    <row r="53" spans="1:12" ht="50.25" customHeight="1" x14ac:dyDescent="0.2">
      <c r="A53" s="216">
        <v>2</v>
      </c>
      <c r="B53" s="269" t="s">
        <v>705</v>
      </c>
      <c r="C53" s="270"/>
      <c r="D53" s="270"/>
      <c r="E53" s="270"/>
      <c r="F53" s="270"/>
      <c r="G53" s="270"/>
      <c r="H53" s="270"/>
      <c r="I53" s="270"/>
      <c r="J53" s="270"/>
      <c r="K53" s="270"/>
    </row>
    <row r="54" spans="1:12" ht="50.25" customHeight="1" x14ac:dyDescent="0.2">
      <c r="A54" s="217">
        <v>3</v>
      </c>
      <c r="B54" s="269" t="s">
        <v>706</v>
      </c>
      <c r="C54" s="270"/>
      <c r="D54" s="270"/>
      <c r="E54" s="270"/>
      <c r="F54" s="270"/>
      <c r="G54" s="270"/>
      <c r="H54" s="270"/>
      <c r="I54" s="270"/>
      <c r="J54" s="270"/>
      <c r="K54" s="270"/>
    </row>
    <row r="55" spans="1:12" ht="50.25" customHeight="1" x14ac:dyDescent="0.2">
      <c r="A55" s="211">
        <v>4</v>
      </c>
      <c r="B55" s="269" t="s">
        <v>707</v>
      </c>
      <c r="C55" s="270"/>
      <c r="D55" s="270"/>
      <c r="E55" s="270"/>
      <c r="F55" s="270"/>
      <c r="G55" s="270"/>
      <c r="H55" s="270"/>
      <c r="I55" s="270"/>
      <c r="J55" s="270"/>
      <c r="K55" s="270"/>
    </row>
    <row r="56" spans="1:12" ht="50.25" customHeight="1" x14ac:dyDescent="0.2">
      <c r="A56" s="218">
        <v>5</v>
      </c>
      <c r="B56" s="271" t="s">
        <v>708</v>
      </c>
      <c r="C56" s="270"/>
      <c r="D56" s="270"/>
      <c r="E56" s="270"/>
      <c r="F56" s="270"/>
      <c r="G56" s="270"/>
      <c r="H56" s="270"/>
      <c r="I56" s="270"/>
      <c r="J56" s="270"/>
      <c r="K56" s="270"/>
    </row>
    <row r="57" spans="1:12" ht="15.75" customHeight="1" x14ac:dyDescent="0.2">
      <c r="B57" s="191"/>
    </row>
    <row r="58" spans="1:12" ht="15.75" customHeight="1" x14ac:dyDescent="0.2">
      <c r="B58" s="191"/>
    </row>
    <row r="59" spans="1:12" ht="15.75" customHeight="1" x14ac:dyDescent="0.2">
      <c r="B59" s="191"/>
    </row>
    <row r="60" spans="1:12" ht="15.75" customHeight="1" x14ac:dyDescent="0.2">
      <c r="B60" s="191"/>
    </row>
    <row r="61" spans="1:12" ht="15.75" customHeight="1" x14ac:dyDescent="0.2">
      <c r="B61" s="191"/>
    </row>
    <row r="62" spans="1:12" ht="15.75" customHeight="1" x14ac:dyDescent="0.2">
      <c r="B62" s="191"/>
    </row>
    <row r="63" spans="1:12" ht="15.75" customHeight="1" x14ac:dyDescent="0.2">
      <c r="B63" s="191"/>
    </row>
    <row r="64" spans="1:12" ht="15.75" customHeight="1" x14ac:dyDescent="0.2">
      <c r="B64" s="191"/>
    </row>
    <row r="65" spans="2:2" ht="15.75" customHeight="1" x14ac:dyDescent="0.2">
      <c r="B65" s="191"/>
    </row>
    <row r="66" spans="2:2" ht="15.75" customHeight="1" x14ac:dyDescent="0.2">
      <c r="B66" s="191"/>
    </row>
    <row r="67" spans="2:2" ht="15.75" customHeight="1" x14ac:dyDescent="0.2">
      <c r="B67" s="191"/>
    </row>
    <row r="68" spans="2:2" ht="15.75" customHeight="1" x14ac:dyDescent="0.2">
      <c r="B68" s="191"/>
    </row>
    <row r="69" spans="2:2" ht="15.75" customHeight="1" x14ac:dyDescent="0.2">
      <c r="B69" s="191"/>
    </row>
    <row r="70" spans="2:2" ht="15.75" customHeight="1" x14ac:dyDescent="0.2">
      <c r="B70" s="191"/>
    </row>
    <row r="71" spans="2:2" ht="15.75" customHeight="1" x14ac:dyDescent="0.2">
      <c r="B71" s="191"/>
    </row>
    <row r="72" spans="2:2" ht="15.75" customHeight="1" x14ac:dyDescent="0.2">
      <c r="B72" s="191"/>
    </row>
    <row r="73" spans="2:2" ht="15.75" customHeight="1" x14ac:dyDescent="0.2">
      <c r="B73" s="191"/>
    </row>
    <row r="74" spans="2:2" ht="15.75" customHeight="1" x14ac:dyDescent="0.2">
      <c r="B74" s="191"/>
    </row>
    <row r="75" spans="2:2" ht="15.75" customHeight="1" x14ac:dyDescent="0.2">
      <c r="B75" s="191"/>
    </row>
    <row r="76" spans="2:2" ht="15.75" customHeight="1" x14ac:dyDescent="0.2">
      <c r="B76" s="191"/>
    </row>
    <row r="77" spans="2:2" ht="15.75" customHeight="1" x14ac:dyDescent="0.2">
      <c r="B77" s="191"/>
    </row>
    <row r="78" spans="2:2" ht="15.75" customHeight="1" x14ac:dyDescent="0.2">
      <c r="B78" s="191"/>
    </row>
    <row r="79" spans="2:2" ht="15.75" customHeight="1" x14ac:dyDescent="0.2">
      <c r="B79" s="191"/>
    </row>
    <row r="80" spans="2:2" ht="15.75" customHeight="1" x14ac:dyDescent="0.2">
      <c r="B80" s="191"/>
    </row>
    <row r="81" spans="2:2" ht="15.75" customHeight="1" x14ac:dyDescent="0.2">
      <c r="B81" s="191"/>
    </row>
    <row r="82" spans="2:2" ht="15.75" customHeight="1" x14ac:dyDescent="0.2">
      <c r="B82" s="191"/>
    </row>
    <row r="83" spans="2:2" ht="15.75" customHeight="1" x14ac:dyDescent="0.2">
      <c r="B83" s="191"/>
    </row>
    <row r="84" spans="2:2" ht="15.75" customHeight="1" x14ac:dyDescent="0.2">
      <c r="B84" s="191"/>
    </row>
    <row r="85" spans="2:2" ht="15.75" customHeight="1" x14ac:dyDescent="0.2">
      <c r="B85" s="191"/>
    </row>
    <row r="86" spans="2:2" ht="15.75" customHeight="1" x14ac:dyDescent="0.2">
      <c r="B86" s="191"/>
    </row>
    <row r="87" spans="2:2" ht="15.75" customHeight="1" x14ac:dyDescent="0.2">
      <c r="B87" s="191"/>
    </row>
    <row r="88" spans="2:2" ht="15.75" customHeight="1" x14ac:dyDescent="0.2">
      <c r="B88" s="191"/>
    </row>
    <row r="89" spans="2:2" ht="15.75" customHeight="1" x14ac:dyDescent="0.2">
      <c r="B89" s="191"/>
    </row>
    <row r="90" spans="2:2" ht="15.75" customHeight="1" x14ac:dyDescent="0.2">
      <c r="B90" s="191"/>
    </row>
    <row r="91" spans="2:2" ht="15.75" customHeight="1" x14ac:dyDescent="0.2">
      <c r="B91" s="191"/>
    </row>
    <row r="92" spans="2:2" ht="15.75" customHeight="1" x14ac:dyDescent="0.2">
      <c r="B92" s="191"/>
    </row>
    <row r="93" spans="2:2" ht="15.75" customHeight="1" x14ac:dyDescent="0.2">
      <c r="B93" s="191"/>
    </row>
    <row r="94" spans="2:2" ht="15.75" customHeight="1" x14ac:dyDescent="0.2">
      <c r="B94" s="191"/>
    </row>
    <row r="95" spans="2:2" ht="15.75" customHeight="1" x14ac:dyDescent="0.2">
      <c r="B95" s="191"/>
    </row>
    <row r="96" spans="2:2" ht="15.75" customHeight="1" x14ac:dyDescent="0.2">
      <c r="B96" s="191"/>
    </row>
    <row r="97" spans="2:2" ht="15.75" customHeight="1" x14ac:dyDescent="0.2">
      <c r="B97" s="191"/>
    </row>
    <row r="98" spans="2:2" ht="15.75" customHeight="1" x14ac:dyDescent="0.2">
      <c r="B98" s="191"/>
    </row>
    <row r="99" spans="2:2" ht="15.75" customHeight="1" x14ac:dyDescent="0.2">
      <c r="B99" s="191"/>
    </row>
    <row r="100" spans="2:2" ht="15.75" customHeight="1" x14ac:dyDescent="0.2">
      <c r="B100" s="191"/>
    </row>
    <row r="101" spans="2:2" ht="15.75" customHeight="1" x14ac:dyDescent="0.2">
      <c r="B101" s="191"/>
    </row>
    <row r="102" spans="2:2" ht="15.75" customHeight="1" x14ac:dyDescent="0.2">
      <c r="B102" s="191"/>
    </row>
    <row r="103" spans="2:2" ht="15.75" customHeight="1" x14ac:dyDescent="0.2">
      <c r="B103" s="191"/>
    </row>
    <row r="104" spans="2:2" ht="15.75" customHeight="1" x14ac:dyDescent="0.2">
      <c r="B104" s="191"/>
    </row>
    <row r="105" spans="2:2" ht="15.75" customHeight="1" x14ac:dyDescent="0.2">
      <c r="B105" s="191"/>
    </row>
    <row r="106" spans="2:2" ht="15.75" customHeight="1" x14ac:dyDescent="0.2">
      <c r="B106" s="191"/>
    </row>
    <row r="107" spans="2:2" ht="15.75" customHeight="1" x14ac:dyDescent="0.2">
      <c r="B107" s="191"/>
    </row>
    <row r="108" spans="2:2" ht="15.75" customHeight="1" x14ac:dyDescent="0.2">
      <c r="B108" s="191"/>
    </row>
    <row r="109" spans="2:2" ht="15.75" customHeight="1" x14ac:dyDescent="0.2">
      <c r="B109" s="191"/>
    </row>
    <row r="110" spans="2:2" ht="15.75" customHeight="1" x14ac:dyDescent="0.2">
      <c r="B110" s="191"/>
    </row>
    <row r="111" spans="2:2" ht="15.75" customHeight="1" x14ac:dyDescent="0.2">
      <c r="B111" s="191"/>
    </row>
    <row r="112" spans="2:2" ht="15.75" customHeight="1" x14ac:dyDescent="0.2">
      <c r="B112" s="191"/>
    </row>
    <row r="113" spans="2:2" ht="15.75" customHeight="1" x14ac:dyDescent="0.2">
      <c r="B113" s="191"/>
    </row>
    <row r="114" spans="2:2" ht="15.75" customHeight="1" x14ac:dyDescent="0.2">
      <c r="B114" s="191"/>
    </row>
    <row r="115" spans="2:2" ht="15.75" customHeight="1" x14ac:dyDescent="0.2">
      <c r="B115" s="191"/>
    </row>
    <row r="116" spans="2:2" ht="15.75" customHeight="1" x14ac:dyDescent="0.2">
      <c r="B116" s="191"/>
    </row>
    <row r="117" spans="2:2" ht="15.75" customHeight="1" x14ac:dyDescent="0.2">
      <c r="B117" s="191"/>
    </row>
    <row r="118" spans="2:2" ht="15.75" customHeight="1" x14ac:dyDescent="0.2">
      <c r="B118" s="191"/>
    </row>
    <row r="119" spans="2:2" ht="15.75" customHeight="1" x14ac:dyDescent="0.2">
      <c r="B119" s="191"/>
    </row>
    <row r="120" spans="2:2" ht="15.75" customHeight="1" x14ac:dyDescent="0.2">
      <c r="B120" s="191"/>
    </row>
    <row r="121" spans="2:2" ht="15.75" customHeight="1" x14ac:dyDescent="0.2">
      <c r="B121" s="191"/>
    </row>
    <row r="122" spans="2:2" ht="15.75" customHeight="1" x14ac:dyDescent="0.2">
      <c r="B122" s="191"/>
    </row>
    <row r="123" spans="2:2" ht="15.75" customHeight="1" x14ac:dyDescent="0.2">
      <c r="B123" s="191"/>
    </row>
    <row r="124" spans="2:2" ht="15.75" customHeight="1" x14ac:dyDescent="0.2">
      <c r="B124" s="191"/>
    </row>
    <row r="125" spans="2:2" ht="15.75" customHeight="1" x14ac:dyDescent="0.2">
      <c r="B125" s="191"/>
    </row>
    <row r="126" spans="2:2" ht="15.75" customHeight="1" x14ac:dyDescent="0.2">
      <c r="B126" s="191"/>
    </row>
    <row r="127" spans="2:2" ht="15.75" customHeight="1" x14ac:dyDescent="0.2">
      <c r="B127" s="191"/>
    </row>
    <row r="128" spans="2:2" ht="15.75" customHeight="1" x14ac:dyDescent="0.2">
      <c r="B128" s="191"/>
    </row>
    <row r="129" spans="2:2" ht="15.75" customHeight="1" x14ac:dyDescent="0.2">
      <c r="B129" s="191"/>
    </row>
    <row r="130" spans="2:2" ht="15.75" customHeight="1" x14ac:dyDescent="0.2">
      <c r="B130" s="191"/>
    </row>
    <row r="131" spans="2:2" ht="15.75" customHeight="1" x14ac:dyDescent="0.2">
      <c r="B131" s="191"/>
    </row>
    <row r="132" spans="2:2" ht="15.75" customHeight="1" x14ac:dyDescent="0.2">
      <c r="B132" s="191"/>
    </row>
    <row r="133" spans="2:2" ht="15.75" customHeight="1" x14ac:dyDescent="0.2">
      <c r="B133" s="191"/>
    </row>
    <row r="134" spans="2:2" ht="15.75" customHeight="1" x14ac:dyDescent="0.2">
      <c r="B134" s="191"/>
    </row>
    <row r="135" spans="2:2" ht="15.75" customHeight="1" x14ac:dyDescent="0.2">
      <c r="B135" s="191"/>
    </row>
    <row r="136" spans="2:2" ht="15.75" customHeight="1" x14ac:dyDescent="0.2">
      <c r="B136" s="191"/>
    </row>
    <row r="137" spans="2:2" ht="15.75" customHeight="1" x14ac:dyDescent="0.2">
      <c r="B137" s="191"/>
    </row>
    <row r="138" spans="2:2" ht="15.75" customHeight="1" x14ac:dyDescent="0.2">
      <c r="B138" s="191"/>
    </row>
    <row r="139" spans="2:2" ht="15.75" customHeight="1" x14ac:dyDescent="0.2">
      <c r="B139" s="191"/>
    </row>
    <row r="140" spans="2:2" ht="15.75" customHeight="1" x14ac:dyDescent="0.2">
      <c r="B140" s="191"/>
    </row>
    <row r="141" spans="2:2" ht="15.75" customHeight="1" x14ac:dyDescent="0.2">
      <c r="B141" s="191"/>
    </row>
    <row r="142" spans="2:2" ht="15.75" customHeight="1" x14ac:dyDescent="0.2">
      <c r="B142" s="191"/>
    </row>
    <row r="143" spans="2:2" ht="15.75" customHeight="1" x14ac:dyDescent="0.2">
      <c r="B143" s="191"/>
    </row>
    <row r="144" spans="2:2" ht="15.75" customHeight="1" x14ac:dyDescent="0.2">
      <c r="B144" s="191"/>
    </row>
    <row r="145" spans="2:2" ht="15.75" customHeight="1" x14ac:dyDescent="0.2">
      <c r="B145" s="191"/>
    </row>
    <row r="146" spans="2:2" ht="15.75" customHeight="1" x14ac:dyDescent="0.2">
      <c r="B146" s="191"/>
    </row>
    <row r="147" spans="2:2" ht="15.75" customHeight="1" x14ac:dyDescent="0.2">
      <c r="B147" s="191"/>
    </row>
    <row r="148" spans="2:2" ht="15.75" customHeight="1" x14ac:dyDescent="0.2">
      <c r="B148" s="191"/>
    </row>
    <row r="149" spans="2:2" ht="15.75" customHeight="1" x14ac:dyDescent="0.2">
      <c r="B149" s="191"/>
    </row>
    <row r="150" spans="2:2" ht="15.75" customHeight="1" x14ac:dyDescent="0.2">
      <c r="B150" s="191"/>
    </row>
    <row r="151" spans="2:2" ht="15.75" customHeight="1" x14ac:dyDescent="0.2">
      <c r="B151" s="191"/>
    </row>
    <row r="152" spans="2:2" ht="15.75" customHeight="1" x14ac:dyDescent="0.2">
      <c r="B152" s="191"/>
    </row>
    <row r="153" spans="2:2" ht="15.75" customHeight="1" x14ac:dyDescent="0.2">
      <c r="B153" s="191"/>
    </row>
    <row r="154" spans="2:2" ht="15.75" customHeight="1" x14ac:dyDescent="0.2">
      <c r="B154" s="191"/>
    </row>
    <row r="155" spans="2:2" ht="15.75" customHeight="1" x14ac:dyDescent="0.2">
      <c r="B155" s="191"/>
    </row>
    <row r="156" spans="2:2" ht="15.75" customHeight="1" x14ac:dyDescent="0.2">
      <c r="B156" s="191"/>
    </row>
    <row r="157" spans="2:2" ht="15.75" customHeight="1" x14ac:dyDescent="0.2">
      <c r="B157" s="191"/>
    </row>
    <row r="158" spans="2:2" ht="15.75" customHeight="1" x14ac:dyDescent="0.2">
      <c r="B158" s="191"/>
    </row>
    <row r="159" spans="2:2" ht="15.75" customHeight="1" x14ac:dyDescent="0.2">
      <c r="B159" s="191"/>
    </row>
    <row r="160" spans="2:2" ht="15.75" customHeight="1" x14ac:dyDescent="0.2">
      <c r="B160" s="191"/>
    </row>
    <row r="161" spans="2:2" ht="15.75" customHeight="1" x14ac:dyDescent="0.2">
      <c r="B161" s="191"/>
    </row>
    <row r="162" spans="2:2" ht="15.75" customHeight="1" x14ac:dyDescent="0.2">
      <c r="B162" s="191"/>
    </row>
    <row r="163" spans="2:2" ht="15.75" customHeight="1" x14ac:dyDescent="0.2">
      <c r="B163" s="191"/>
    </row>
    <row r="164" spans="2:2" ht="15.75" customHeight="1" x14ac:dyDescent="0.2">
      <c r="B164" s="191"/>
    </row>
    <row r="165" spans="2:2" ht="15.75" customHeight="1" x14ac:dyDescent="0.2">
      <c r="B165" s="191"/>
    </row>
    <row r="166" spans="2:2" ht="15.75" customHeight="1" x14ac:dyDescent="0.2">
      <c r="B166" s="191"/>
    </row>
    <row r="167" spans="2:2" ht="15.75" customHeight="1" x14ac:dyDescent="0.2">
      <c r="B167" s="191"/>
    </row>
    <row r="168" spans="2:2" ht="15.75" customHeight="1" x14ac:dyDescent="0.2">
      <c r="B168" s="191"/>
    </row>
    <row r="169" spans="2:2" ht="15.75" customHeight="1" x14ac:dyDescent="0.2">
      <c r="B169" s="191"/>
    </row>
    <row r="170" spans="2:2" ht="15.75" customHeight="1" x14ac:dyDescent="0.2">
      <c r="B170" s="191"/>
    </row>
    <row r="171" spans="2:2" ht="15.75" customHeight="1" x14ac:dyDescent="0.2">
      <c r="B171" s="191"/>
    </row>
    <row r="172" spans="2:2" ht="15.75" customHeight="1" x14ac:dyDescent="0.2">
      <c r="B172" s="191"/>
    </row>
    <row r="173" spans="2:2" ht="15.75" customHeight="1" x14ac:dyDescent="0.2">
      <c r="B173" s="191"/>
    </row>
    <row r="174" spans="2:2" ht="15.75" customHeight="1" x14ac:dyDescent="0.2">
      <c r="B174" s="191"/>
    </row>
    <row r="175" spans="2:2" ht="15.75" customHeight="1" x14ac:dyDescent="0.2">
      <c r="B175" s="191"/>
    </row>
    <row r="176" spans="2:2" ht="15.75" customHeight="1" x14ac:dyDescent="0.2">
      <c r="B176" s="191"/>
    </row>
    <row r="177" spans="2:2" ht="15.75" customHeight="1" x14ac:dyDescent="0.2">
      <c r="B177" s="191"/>
    </row>
    <row r="178" spans="2:2" ht="15.75" customHeight="1" x14ac:dyDescent="0.2">
      <c r="B178" s="191"/>
    </row>
    <row r="179" spans="2:2" ht="15.75" customHeight="1" x14ac:dyDescent="0.2">
      <c r="B179" s="191"/>
    </row>
    <row r="180" spans="2:2" ht="15.75" customHeight="1" x14ac:dyDescent="0.2">
      <c r="B180" s="191"/>
    </row>
    <row r="181" spans="2:2" ht="15.75" customHeight="1" x14ac:dyDescent="0.2">
      <c r="B181" s="191"/>
    </row>
    <row r="182" spans="2:2" ht="15.75" customHeight="1" x14ac:dyDescent="0.2">
      <c r="B182" s="191"/>
    </row>
    <row r="183" spans="2:2" ht="15.75" customHeight="1" x14ac:dyDescent="0.2">
      <c r="B183" s="191"/>
    </row>
    <row r="184" spans="2:2" ht="15.75" customHeight="1" x14ac:dyDescent="0.2">
      <c r="B184" s="191"/>
    </row>
    <row r="185" spans="2:2" ht="15.75" customHeight="1" x14ac:dyDescent="0.2">
      <c r="B185" s="191"/>
    </row>
    <row r="186" spans="2:2" ht="15.75" customHeight="1" x14ac:dyDescent="0.2">
      <c r="B186" s="191"/>
    </row>
    <row r="187" spans="2:2" ht="15.75" customHeight="1" x14ac:dyDescent="0.2">
      <c r="B187" s="191"/>
    </row>
    <row r="188" spans="2:2" ht="15.75" customHeight="1" x14ac:dyDescent="0.2">
      <c r="B188" s="191"/>
    </row>
    <row r="189" spans="2:2" ht="15.75" customHeight="1" x14ac:dyDescent="0.2">
      <c r="B189" s="191"/>
    </row>
    <row r="190" spans="2:2" ht="15.75" customHeight="1" x14ac:dyDescent="0.2">
      <c r="B190" s="191"/>
    </row>
    <row r="191" spans="2:2" ht="15.75" customHeight="1" x14ac:dyDescent="0.2">
      <c r="B191" s="191"/>
    </row>
    <row r="192" spans="2:2" ht="15.75" customHeight="1" x14ac:dyDescent="0.2">
      <c r="B192" s="191"/>
    </row>
    <row r="193" spans="2:2" ht="15.75" customHeight="1" x14ac:dyDescent="0.2">
      <c r="B193" s="191"/>
    </row>
    <row r="194" spans="2:2" ht="15.75" customHeight="1" x14ac:dyDescent="0.2">
      <c r="B194" s="191"/>
    </row>
    <row r="195" spans="2:2" ht="15.75" customHeight="1" x14ac:dyDescent="0.2">
      <c r="B195" s="191"/>
    </row>
    <row r="196" spans="2:2" ht="15.75" customHeight="1" x14ac:dyDescent="0.2">
      <c r="B196" s="191"/>
    </row>
    <row r="197" spans="2:2" ht="15.75" customHeight="1" x14ac:dyDescent="0.2">
      <c r="B197" s="191"/>
    </row>
    <row r="198" spans="2:2" ht="15.75" customHeight="1" x14ac:dyDescent="0.2">
      <c r="B198" s="191"/>
    </row>
    <row r="199" spans="2:2" ht="15.75" customHeight="1" x14ac:dyDescent="0.2">
      <c r="B199" s="191"/>
    </row>
    <row r="200" spans="2:2" ht="15.75" customHeight="1" x14ac:dyDescent="0.2">
      <c r="B200" s="191"/>
    </row>
    <row r="201" spans="2:2" ht="15.75" customHeight="1" x14ac:dyDescent="0.2">
      <c r="B201" s="191"/>
    </row>
    <row r="202" spans="2:2" ht="15.75" customHeight="1" x14ac:dyDescent="0.2">
      <c r="B202" s="191"/>
    </row>
    <row r="203" spans="2:2" ht="15.75" customHeight="1" x14ac:dyDescent="0.2">
      <c r="B203" s="191"/>
    </row>
    <row r="204" spans="2:2" ht="15.75" customHeight="1" x14ac:dyDescent="0.2">
      <c r="B204" s="191"/>
    </row>
    <row r="205" spans="2:2" ht="15.75" customHeight="1" x14ac:dyDescent="0.2">
      <c r="B205" s="191"/>
    </row>
    <row r="206" spans="2:2" ht="15.75" customHeight="1" x14ac:dyDescent="0.2">
      <c r="B206" s="191"/>
    </row>
    <row r="207" spans="2:2" ht="15.75" customHeight="1" x14ac:dyDescent="0.2">
      <c r="B207" s="191"/>
    </row>
    <row r="208" spans="2:2" ht="15.75" customHeight="1" x14ac:dyDescent="0.2">
      <c r="B208" s="191"/>
    </row>
    <row r="209" spans="2:2" ht="15.75" customHeight="1" x14ac:dyDescent="0.2">
      <c r="B209" s="191"/>
    </row>
    <row r="210" spans="2:2" ht="15.75" customHeight="1" x14ac:dyDescent="0.2">
      <c r="B210" s="191"/>
    </row>
    <row r="211" spans="2:2" ht="15.75" customHeight="1" x14ac:dyDescent="0.2">
      <c r="B211" s="191"/>
    </row>
    <row r="212" spans="2:2" ht="15.75" customHeight="1" x14ac:dyDescent="0.2">
      <c r="B212" s="191"/>
    </row>
    <row r="213" spans="2:2" ht="15.75" customHeight="1" x14ac:dyDescent="0.2">
      <c r="B213" s="191"/>
    </row>
    <row r="214" spans="2:2" ht="15.75" customHeight="1" x14ac:dyDescent="0.2">
      <c r="B214" s="191"/>
    </row>
    <row r="215" spans="2:2" ht="15.75" customHeight="1" x14ac:dyDescent="0.2">
      <c r="B215" s="191"/>
    </row>
    <row r="216" spans="2:2" ht="15.75" customHeight="1" x14ac:dyDescent="0.2">
      <c r="B216" s="191"/>
    </row>
    <row r="217" spans="2:2" ht="15.75" customHeight="1" x14ac:dyDescent="0.2">
      <c r="B217" s="191"/>
    </row>
    <row r="218" spans="2:2" ht="15.75" customHeight="1" x14ac:dyDescent="0.2">
      <c r="B218" s="191"/>
    </row>
    <row r="219" spans="2:2" ht="15.75" customHeight="1" x14ac:dyDescent="0.2">
      <c r="B219" s="191"/>
    </row>
    <row r="220" spans="2:2" ht="15.75" customHeight="1" x14ac:dyDescent="0.2">
      <c r="B220" s="191"/>
    </row>
    <row r="221" spans="2:2" ht="15.75" customHeight="1" x14ac:dyDescent="0.2">
      <c r="B221" s="191"/>
    </row>
    <row r="222" spans="2:2" ht="15.75" customHeight="1" x14ac:dyDescent="0.2">
      <c r="B222" s="191"/>
    </row>
    <row r="223" spans="2:2" ht="15.75" customHeight="1" x14ac:dyDescent="0.2">
      <c r="B223" s="191"/>
    </row>
    <row r="224" spans="2:2" ht="15.75" customHeight="1" x14ac:dyDescent="0.2">
      <c r="B224" s="191"/>
    </row>
    <row r="225" spans="2:2" ht="15.75" customHeight="1" x14ac:dyDescent="0.2">
      <c r="B225" s="191"/>
    </row>
    <row r="226" spans="2:2" ht="15.75" customHeight="1" x14ac:dyDescent="0.2">
      <c r="B226" s="191"/>
    </row>
    <row r="227" spans="2:2" ht="15.75" customHeight="1" x14ac:dyDescent="0.2">
      <c r="B227" s="191"/>
    </row>
    <row r="228" spans="2:2" ht="15.75" customHeight="1" x14ac:dyDescent="0.2">
      <c r="B228" s="191"/>
    </row>
    <row r="229" spans="2:2" ht="15.75" customHeight="1" x14ac:dyDescent="0.2">
      <c r="B229" s="191"/>
    </row>
    <row r="230" spans="2:2" ht="15.75" customHeight="1" x14ac:dyDescent="0.2">
      <c r="B230" s="191"/>
    </row>
    <row r="231" spans="2:2" ht="15.75" customHeight="1" x14ac:dyDescent="0.2">
      <c r="B231" s="191"/>
    </row>
    <row r="232" spans="2:2" ht="15.75" customHeight="1" x14ac:dyDescent="0.2">
      <c r="B232" s="191"/>
    </row>
    <row r="233" spans="2:2" ht="15.75" customHeight="1" x14ac:dyDescent="0.2">
      <c r="B233" s="191"/>
    </row>
    <row r="234" spans="2:2" ht="15.75" customHeight="1" x14ac:dyDescent="0.2">
      <c r="B234" s="191"/>
    </row>
    <row r="235" spans="2:2" ht="15.75" customHeight="1" x14ac:dyDescent="0.2">
      <c r="B235" s="191"/>
    </row>
    <row r="236" spans="2:2" ht="15.75" customHeight="1" x14ac:dyDescent="0.2">
      <c r="B236" s="191"/>
    </row>
    <row r="237" spans="2:2" ht="15.75" customHeight="1" x14ac:dyDescent="0.2">
      <c r="B237" s="191"/>
    </row>
    <row r="238" spans="2:2" ht="15.75" customHeight="1" x14ac:dyDescent="0.2">
      <c r="B238" s="191"/>
    </row>
    <row r="239" spans="2:2" ht="15.75" customHeight="1" x14ac:dyDescent="0.2">
      <c r="B239" s="191"/>
    </row>
    <row r="240" spans="2:2" ht="15.75" customHeight="1" x14ac:dyDescent="0.2">
      <c r="B240" s="191"/>
    </row>
    <row r="241" spans="2:2" ht="15.75" customHeight="1" x14ac:dyDescent="0.2">
      <c r="B241" s="191"/>
    </row>
    <row r="242" spans="2:2" ht="15.75" customHeight="1" x14ac:dyDescent="0.2">
      <c r="B242" s="191"/>
    </row>
    <row r="243" spans="2:2" ht="15.75" customHeight="1" x14ac:dyDescent="0.2">
      <c r="B243" s="191"/>
    </row>
    <row r="244" spans="2:2" ht="15.75" customHeight="1" x14ac:dyDescent="0.2">
      <c r="B244" s="191"/>
    </row>
    <row r="245" spans="2:2" ht="15.75" customHeight="1" x14ac:dyDescent="0.2">
      <c r="B245" s="191"/>
    </row>
    <row r="246" spans="2:2" ht="15.75" customHeight="1" x14ac:dyDescent="0.2">
      <c r="B246" s="191"/>
    </row>
    <row r="247" spans="2:2" ht="15.75" customHeight="1" x14ac:dyDescent="0.2">
      <c r="B247" s="191"/>
    </row>
    <row r="248" spans="2:2" ht="15.75" customHeight="1" x14ac:dyDescent="0.2">
      <c r="B248" s="191"/>
    </row>
    <row r="249" spans="2:2" ht="15.75" customHeight="1" x14ac:dyDescent="0.2">
      <c r="B249" s="191"/>
    </row>
    <row r="250" spans="2:2" ht="15.75" customHeight="1" x14ac:dyDescent="0.2">
      <c r="B250" s="191"/>
    </row>
    <row r="251" spans="2:2" ht="15.75" customHeight="1" x14ac:dyDescent="0.2">
      <c r="B251" s="191"/>
    </row>
    <row r="252" spans="2:2" ht="15.75" customHeight="1" x14ac:dyDescent="0.2">
      <c r="B252" s="191"/>
    </row>
    <row r="253" spans="2:2" ht="15.75" customHeight="1" x14ac:dyDescent="0.2">
      <c r="B253" s="191"/>
    </row>
    <row r="254" spans="2:2" ht="15.75" customHeight="1" x14ac:dyDescent="0.2">
      <c r="B254" s="191"/>
    </row>
    <row r="255" spans="2:2" ht="15.75" customHeight="1" x14ac:dyDescent="0.2">
      <c r="B255" s="191"/>
    </row>
    <row r="256" spans="2:2" ht="15.75" customHeight="1" x14ac:dyDescent="0.2">
      <c r="B256" s="191"/>
    </row>
    <row r="257" spans="2:2" ht="15.75" customHeight="1" x14ac:dyDescent="0.2">
      <c r="B257" s="191"/>
    </row>
    <row r="258" spans="2:2" ht="15.75" customHeight="1" x14ac:dyDescent="0.2">
      <c r="B258" s="191"/>
    </row>
    <row r="259" spans="2:2" ht="15.75" customHeight="1" x14ac:dyDescent="0.2">
      <c r="B259" s="191"/>
    </row>
    <row r="260" spans="2:2" ht="15.75" customHeight="1" x14ac:dyDescent="0.2">
      <c r="B260" s="191"/>
    </row>
    <row r="261" spans="2:2" ht="15.75" customHeight="1" x14ac:dyDescent="0.2">
      <c r="B261" s="191"/>
    </row>
    <row r="262" spans="2:2" ht="15.75" customHeight="1" x14ac:dyDescent="0.2">
      <c r="B262" s="191"/>
    </row>
    <row r="263" spans="2:2" ht="15.75" customHeight="1" x14ac:dyDescent="0.2">
      <c r="B263" s="191"/>
    </row>
    <row r="264" spans="2:2" ht="15.75" customHeight="1" x14ac:dyDescent="0.2">
      <c r="B264" s="191"/>
    </row>
    <row r="265" spans="2:2" ht="15.75" customHeight="1" x14ac:dyDescent="0.2">
      <c r="B265" s="191"/>
    </row>
    <row r="266" spans="2:2" ht="15.75" customHeight="1" x14ac:dyDescent="0.2">
      <c r="B266" s="191"/>
    </row>
    <row r="267" spans="2:2" ht="15.75" customHeight="1" x14ac:dyDescent="0.2">
      <c r="B267" s="191"/>
    </row>
    <row r="268" spans="2:2" ht="15.75" customHeight="1" x14ac:dyDescent="0.2">
      <c r="B268" s="191"/>
    </row>
    <row r="269" spans="2:2" ht="15.75" customHeight="1" x14ac:dyDescent="0.2">
      <c r="B269" s="191"/>
    </row>
    <row r="270" spans="2:2" ht="15.75" customHeight="1" x14ac:dyDescent="0.2">
      <c r="B270" s="191"/>
    </row>
    <row r="271" spans="2:2" ht="15.75" customHeight="1" x14ac:dyDescent="0.2">
      <c r="B271" s="191"/>
    </row>
    <row r="272" spans="2:2" ht="15.75" customHeight="1" x14ac:dyDescent="0.2">
      <c r="B272" s="191"/>
    </row>
    <row r="273" spans="2:2" ht="15.75" customHeight="1" x14ac:dyDescent="0.2">
      <c r="B273" s="191"/>
    </row>
    <row r="274" spans="2:2" ht="15.75" customHeight="1" x14ac:dyDescent="0.2">
      <c r="B274" s="191"/>
    </row>
    <row r="275" spans="2:2" ht="15.75" customHeight="1" x14ac:dyDescent="0.2">
      <c r="B275" s="191"/>
    </row>
    <row r="276" spans="2:2" ht="15.75" customHeight="1" x14ac:dyDescent="0.2">
      <c r="B276" s="191"/>
    </row>
    <row r="277" spans="2:2" ht="15.75" customHeight="1" x14ac:dyDescent="0.2">
      <c r="B277" s="191"/>
    </row>
    <row r="278" spans="2:2" ht="15.75" customHeight="1" x14ac:dyDescent="0.2">
      <c r="B278" s="191"/>
    </row>
    <row r="279" spans="2:2" ht="15.75" customHeight="1" x14ac:dyDescent="0.2">
      <c r="B279" s="191"/>
    </row>
    <row r="280" spans="2:2" ht="15.75" customHeight="1" x14ac:dyDescent="0.2">
      <c r="B280" s="191"/>
    </row>
    <row r="281" spans="2:2" ht="15.75" customHeight="1" x14ac:dyDescent="0.2">
      <c r="B281" s="191"/>
    </row>
    <row r="282" spans="2:2" ht="15.75" customHeight="1" x14ac:dyDescent="0.2">
      <c r="B282" s="191"/>
    </row>
    <row r="283" spans="2:2" ht="15.75" customHeight="1" x14ac:dyDescent="0.2">
      <c r="B283" s="191"/>
    </row>
    <row r="284" spans="2:2" ht="15.75" customHeight="1" x14ac:dyDescent="0.2">
      <c r="B284" s="191"/>
    </row>
    <row r="285" spans="2:2" ht="15.75" customHeight="1" x14ac:dyDescent="0.2">
      <c r="B285" s="191"/>
    </row>
    <row r="286" spans="2:2" ht="15.75" customHeight="1" x14ac:dyDescent="0.2">
      <c r="B286" s="191"/>
    </row>
    <row r="287" spans="2:2" ht="15.75" customHeight="1" x14ac:dyDescent="0.2">
      <c r="B287" s="191"/>
    </row>
    <row r="288" spans="2:2" ht="15.75" customHeight="1" x14ac:dyDescent="0.2">
      <c r="B288" s="191"/>
    </row>
    <row r="289" spans="2:2" ht="15.75" customHeight="1" x14ac:dyDescent="0.2">
      <c r="B289" s="191"/>
    </row>
    <row r="290" spans="2:2" ht="15.75" customHeight="1" x14ac:dyDescent="0.2">
      <c r="B290" s="191"/>
    </row>
    <row r="291" spans="2:2" ht="15.75" customHeight="1" x14ac:dyDescent="0.2">
      <c r="B291" s="191"/>
    </row>
    <row r="292" spans="2:2" ht="15.75" customHeight="1" x14ac:dyDescent="0.2">
      <c r="B292" s="191"/>
    </row>
    <row r="293" spans="2:2" ht="15.75" customHeight="1" x14ac:dyDescent="0.2">
      <c r="B293" s="191"/>
    </row>
    <row r="294" spans="2:2" ht="15.75" customHeight="1" x14ac:dyDescent="0.2">
      <c r="B294" s="191"/>
    </row>
    <row r="295" spans="2:2" ht="15.75" customHeight="1" x14ac:dyDescent="0.2">
      <c r="B295" s="191"/>
    </row>
    <row r="296" spans="2:2" ht="15.75" customHeight="1" x14ac:dyDescent="0.2">
      <c r="B296" s="191"/>
    </row>
    <row r="297" spans="2:2" ht="15.75" customHeight="1" x14ac:dyDescent="0.2">
      <c r="B297" s="191"/>
    </row>
    <row r="298" spans="2:2" ht="15.75" customHeight="1" x14ac:dyDescent="0.2">
      <c r="B298" s="191"/>
    </row>
    <row r="299" spans="2:2" ht="15.75" customHeight="1" x14ac:dyDescent="0.2">
      <c r="B299" s="191"/>
    </row>
    <row r="300" spans="2:2" ht="15.75" customHeight="1" x14ac:dyDescent="0.2">
      <c r="B300" s="191"/>
    </row>
    <row r="301" spans="2:2" ht="15.75" customHeight="1" x14ac:dyDescent="0.2">
      <c r="B301" s="191"/>
    </row>
    <row r="302" spans="2:2" ht="15.75" customHeight="1" x14ac:dyDescent="0.2">
      <c r="B302" s="191"/>
    </row>
    <row r="303" spans="2:2" ht="15.75" customHeight="1" x14ac:dyDescent="0.2">
      <c r="B303" s="191"/>
    </row>
    <row r="304" spans="2:2" ht="15.75" customHeight="1" x14ac:dyDescent="0.2">
      <c r="B304" s="191"/>
    </row>
    <row r="305" spans="2:2" ht="15.75" customHeight="1" x14ac:dyDescent="0.2">
      <c r="B305" s="191"/>
    </row>
    <row r="306" spans="2:2" ht="15.75" customHeight="1" x14ac:dyDescent="0.2">
      <c r="B306" s="191"/>
    </row>
    <row r="307" spans="2:2" ht="15.75" customHeight="1" x14ac:dyDescent="0.2">
      <c r="B307" s="191"/>
    </row>
    <row r="308" spans="2:2" ht="15.75" customHeight="1" x14ac:dyDescent="0.2">
      <c r="B308" s="191"/>
    </row>
    <row r="309" spans="2:2" ht="15.75" customHeight="1" x14ac:dyDescent="0.2">
      <c r="B309" s="191"/>
    </row>
    <row r="310" spans="2:2" ht="15.75" customHeight="1" x14ac:dyDescent="0.2">
      <c r="B310" s="191"/>
    </row>
    <row r="311" spans="2:2" ht="15.75" customHeight="1" x14ac:dyDescent="0.2">
      <c r="B311" s="191"/>
    </row>
    <row r="312" spans="2:2" ht="15.75" customHeight="1" x14ac:dyDescent="0.2">
      <c r="B312" s="191"/>
    </row>
    <row r="313" spans="2:2" ht="15.75" customHeight="1" x14ac:dyDescent="0.2">
      <c r="B313" s="191"/>
    </row>
    <row r="314" spans="2:2" ht="15.75" customHeight="1" x14ac:dyDescent="0.2">
      <c r="B314" s="191"/>
    </row>
    <row r="315" spans="2:2" ht="15.75" customHeight="1" x14ac:dyDescent="0.2">
      <c r="B315" s="191"/>
    </row>
    <row r="316" spans="2:2" ht="15.75" customHeight="1" x14ac:dyDescent="0.2">
      <c r="B316" s="191"/>
    </row>
    <row r="317" spans="2:2" ht="15.75" customHeight="1" x14ac:dyDescent="0.2">
      <c r="B317" s="191"/>
    </row>
    <row r="318" spans="2:2" ht="15.75" customHeight="1" x14ac:dyDescent="0.2">
      <c r="B318" s="191"/>
    </row>
    <row r="319" spans="2:2" ht="15.75" customHeight="1" x14ac:dyDescent="0.2">
      <c r="B319" s="191"/>
    </row>
    <row r="320" spans="2:2" ht="15.75" customHeight="1" x14ac:dyDescent="0.2">
      <c r="B320" s="191"/>
    </row>
    <row r="321" spans="2:2" ht="15.75" customHeight="1" x14ac:dyDescent="0.2">
      <c r="B321" s="191"/>
    </row>
    <row r="322" spans="2:2" ht="15.75" customHeight="1" x14ac:dyDescent="0.2">
      <c r="B322" s="191"/>
    </row>
    <row r="323" spans="2:2" ht="15.75" customHeight="1" x14ac:dyDescent="0.2">
      <c r="B323" s="191"/>
    </row>
    <row r="324" spans="2:2" ht="15.75" customHeight="1" x14ac:dyDescent="0.2">
      <c r="B324" s="191"/>
    </row>
    <row r="325" spans="2:2" ht="15.75" customHeight="1" x14ac:dyDescent="0.2">
      <c r="B325" s="191"/>
    </row>
    <row r="326" spans="2:2" ht="15.75" customHeight="1" x14ac:dyDescent="0.2">
      <c r="B326" s="191"/>
    </row>
    <row r="327" spans="2:2" ht="15.75" customHeight="1" x14ac:dyDescent="0.2">
      <c r="B327" s="191"/>
    </row>
    <row r="328" spans="2:2" ht="15.75" customHeight="1" x14ac:dyDescent="0.2">
      <c r="B328" s="191"/>
    </row>
    <row r="329" spans="2:2" ht="15.75" customHeight="1" x14ac:dyDescent="0.2">
      <c r="B329" s="191"/>
    </row>
    <row r="330" spans="2:2" ht="15.75" customHeight="1" x14ac:dyDescent="0.2">
      <c r="B330" s="191"/>
    </row>
    <row r="331" spans="2:2" ht="15.75" customHeight="1" x14ac:dyDescent="0.2">
      <c r="B331" s="191"/>
    </row>
    <row r="332" spans="2:2" ht="15.75" customHeight="1" x14ac:dyDescent="0.2">
      <c r="B332" s="191"/>
    </row>
    <row r="333" spans="2:2" ht="15.75" customHeight="1" x14ac:dyDescent="0.2">
      <c r="B333" s="191"/>
    </row>
    <row r="334" spans="2:2" ht="15.75" customHeight="1" x14ac:dyDescent="0.2">
      <c r="B334" s="191"/>
    </row>
    <row r="335" spans="2:2" ht="15.75" customHeight="1" x14ac:dyDescent="0.2">
      <c r="B335" s="191"/>
    </row>
    <row r="336" spans="2:2" ht="15.75" customHeight="1" x14ac:dyDescent="0.2">
      <c r="B336" s="191"/>
    </row>
    <row r="337" spans="2:2" ht="15.75" customHeight="1" x14ac:dyDescent="0.2">
      <c r="B337" s="191"/>
    </row>
    <row r="338" spans="2:2" ht="15.75" customHeight="1" x14ac:dyDescent="0.2">
      <c r="B338" s="191"/>
    </row>
    <row r="339" spans="2:2" ht="15.75" customHeight="1" x14ac:dyDescent="0.2">
      <c r="B339" s="191"/>
    </row>
    <row r="340" spans="2:2" ht="15.75" customHeight="1" x14ac:dyDescent="0.2">
      <c r="B340" s="191"/>
    </row>
    <row r="341" spans="2:2" ht="15.75" customHeight="1" x14ac:dyDescent="0.2">
      <c r="B341" s="191"/>
    </row>
    <row r="342" spans="2:2" ht="15.75" customHeight="1" x14ac:dyDescent="0.2">
      <c r="B342" s="191"/>
    </row>
    <row r="343" spans="2:2" ht="15.75" customHeight="1" x14ac:dyDescent="0.2">
      <c r="B343" s="191"/>
    </row>
    <row r="344" spans="2:2" ht="15.75" customHeight="1" x14ac:dyDescent="0.2">
      <c r="B344" s="191"/>
    </row>
    <row r="345" spans="2:2" ht="15.75" customHeight="1" x14ac:dyDescent="0.2">
      <c r="B345" s="191"/>
    </row>
    <row r="346" spans="2:2" ht="15.75" customHeight="1" x14ac:dyDescent="0.2">
      <c r="B346" s="191"/>
    </row>
    <row r="347" spans="2:2" ht="15.75" customHeight="1" x14ac:dyDescent="0.2">
      <c r="B347" s="191"/>
    </row>
    <row r="348" spans="2:2" ht="15.75" customHeight="1" x14ac:dyDescent="0.2">
      <c r="B348" s="191"/>
    </row>
    <row r="349" spans="2:2" ht="15.75" customHeight="1" x14ac:dyDescent="0.2">
      <c r="B349" s="191"/>
    </row>
    <row r="350" spans="2:2" ht="15.75" customHeight="1" x14ac:dyDescent="0.2">
      <c r="B350" s="191"/>
    </row>
    <row r="351" spans="2:2" ht="15.75" customHeight="1" x14ac:dyDescent="0.2">
      <c r="B351" s="191"/>
    </row>
    <row r="352" spans="2:2" ht="15.75" customHeight="1" x14ac:dyDescent="0.2">
      <c r="B352" s="191"/>
    </row>
    <row r="353" spans="2:2" ht="15.75" customHeight="1" x14ac:dyDescent="0.2">
      <c r="B353" s="191"/>
    </row>
    <row r="354" spans="2:2" ht="15.75" customHeight="1" x14ac:dyDescent="0.2">
      <c r="B354" s="191"/>
    </row>
    <row r="355" spans="2:2" ht="15.75" customHeight="1" x14ac:dyDescent="0.2">
      <c r="B355" s="191"/>
    </row>
    <row r="356" spans="2:2" ht="15.75" customHeight="1" x14ac:dyDescent="0.2">
      <c r="B356" s="191"/>
    </row>
    <row r="357" spans="2:2" ht="15.75" customHeight="1" x14ac:dyDescent="0.2">
      <c r="B357" s="191"/>
    </row>
    <row r="358" spans="2:2" ht="15.75" customHeight="1" x14ac:dyDescent="0.2">
      <c r="B358" s="191"/>
    </row>
    <row r="359" spans="2:2" ht="15.75" customHeight="1" x14ac:dyDescent="0.2">
      <c r="B359" s="191"/>
    </row>
    <row r="360" spans="2:2" ht="15.75" customHeight="1" x14ac:dyDescent="0.2">
      <c r="B360" s="191"/>
    </row>
    <row r="361" spans="2:2" ht="15.75" customHeight="1" x14ac:dyDescent="0.2">
      <c r="B361" s="191"/>
    </row>
    <row r="362" spans="2:2" ht="15.75" customHeight="1" x14ac:dyDescent="0.2">
      <c r="B362" s="191"/>
    </row>
    <row r="363" spans="2:2" ht="15.75" customHeight="1" x14ac:dyDescent="0.2">
      <c r="B363" s="191"/>
    </row>
    <row r="364" spans="2:2" ht="15.75" customHeight="1" x14ac:dyDescent="0.2">
      <c r="B364" s="191"/>
    </row>
    <row r="365" spans="2:2" ht="15.75" customHeight="1" x14ac:dyDescent="0.2">
      <c r="B365" s="191"/>
    </row>
    <row r="366" spans="2:2" ht="15.75" customHeight="1" x14ac:dyDescent="0.2">
      <c r="B366" s="191"/>
    </row>
    <row r="367" spans="2:2" ht="15.75" customHeight="1" x14ac:dyDescent="0.2">
      <c r="B367" s="191"/>
    </row>
    <row r="368" spans="2:2" ht="15.75" customHeight="1" x14ac:dyDescent="0.2">
      <c r="B368" s="191"/>
    </row>
    <row r="369" spans="2:2" ht="15.75" customHeight="1" x14ac:dyDescent="0.2">
      <c r="B369" s="191"/>
    </row>
    <row r="370" spans="2:2" ht="15.75" customHeight="1" x14ac:dyDescent="0.2">
      <c r="B370" s="191"/>
    </row>
    <row r="371" spans="2:2" ht="15.75" customHeight="1" x14ac:dyDescent="0.2">
      <c r="B371" s="191"/>
    </row>
    <row r="372" spans="2:2" ht="15.75" customHeight="1" x14ac:dyDescent="0.2">
      <c r="B372" s="191"/>
    </row>
    <row r="373" spans="2:2" ht="15.75" customHeight="1" x14ac:dyDescent="0.2">
      <c r="B373" s="191"/>
    </row>
    <row r="374" spans="2:2" ht="15.75" customHeight="1" x14ac:dyDescent="0.2">
      <c r="B374" s="191"/>
    </row>
    <row r="375" spans="2:2" ht="15.75" customHeight="1" x14ac:dyDescent="0.2">
      <c r="B375" s="191"/>
    </row>
    <row r="376" spans="2:2" ht="15.75" customHeight="1" x14ac:dyDescent="0.2">
      <c r="B376" s="191"/>
    </row>
    <row r="377" spans="2:2" ht="15.75" customHeight="1" x14ac:dyDescent="0.2">
      <c r="B377" s="191"/>
    </row>
    <row r="378" spans="2:2" ht="15.75" customHeight="1" x14ac:dyDescent="0.2">
      <c r="B378" s="191"/>
    </row>
    <row r="379" spans="2:2" ht="15.75" customHeight="1" x14ac:dyDescent="0.2">
      <c r="B379" s="191"/>
    </row>
    <row r="380" spans="2:2" ht="15.75" customHeight="1" x14ac:dyDescent="0.2">
      <c r="B380" s="191"/>
    </row>
    <row r="381" spans="2:2" ht="15.75" customHeight="1" x14ac:dyDescent="0.2">
      <c r="B381" s="191"/>
    </row>
    <row r="382" spans="2:2" ht="15.75" customHeight="1" x14ac:dyDescent="0.2">
      <c r="B382" s="191"/>
    </row>
    <row r="383" spans="2:2" ht="15.75" customHeight="1" x14ac:dyDescent="0.2">
      <c r="B383" s="191"/>
    </row>
    <row r="384" spans="2:2" ht="15.75" customHeight="1" x14ac:dyDescent="0.2">
      <c r="B384" s="191"/>
    </row>
    <row r="385" spans="2:2" ht="15.75" customHeight="1" x14ac:dyDescent="0.2">
      <c r="B385" s="191"/>
    </row>
    <row r="386" spans="2:2" ht="15.75" customHeight="1" x14ac:dyDescent="0.2">
      <c r="B386" s="191"/>
    </row>
    <row r="387" spans="2:2" ht="15.75" customHeight="1" x14ac:dyDescent="0.2">
      <c r="B387" s="191"/>
    </row>
    <row r="388" spans="2:2" ht="15.75" customHeight="1" x14ac:dyDescent="0.2">
      <c r="B388" s="191"/>
    </row>
    <row r="389" spans="2:2" ht="15.75" customHeight="1" x14ac:dyDescent="0.2">
      <c r="B389" s="191"/>
    </row>
    <row r="390" spans="2:2" ht="15.75" customHeight="1" x14ac:dyDescent="0.2">
      <c r="B390" s="191"/>
    </row>
    <row r="391" spans="2:2" ht="15.75" customHeight="1" x14ac:dyDescent="0.2">
      <c r="B391" s="191"/>
    </row>
    <row r="392" spans="2:2" ht="15.75" customHeight="1" x14ac:dyDescent="0.2">
      <c r="B392" s="191"/>
    </row>
    <row r="393" spans="2:2" ht="15.75" customHeight="1" x14ac:dyDescent="0.2">
      <c r="B393" s="191"/>
    </row>
    <row r="394" spans="2:2" ht="15.75" customHeight="1" x14ac:dyDescent="0.2">
      <c r="B394" s="191"/>
    </row>
    <row r="395" spans="2:2" ht="15.75" customHeight="1" x14ac:dyDescent="0.2">
      <c r="B395" s="191"/>
    </row>
    <row r="396" spans="2:2" ht="15.75" customHeight="1" x14ac:dyDescent="0.2">
      <c r="B396" s="191"/>
    </row>
    <row r="397" spans="2:2" ht="15.75" customHeight="1" x14ac:dyDescent="0.2">
      <c r="B397" s="191"/>
    </row>
    <row r="398" spans="2:2" ht="15.75" customHeight="1" x14ac:dyDescent="0.2">
      <c r="B398" s="191"/>
    </row>
    <row r="399" spans="2:2" ht="15.75" customHeight="1" x14ac:dyDescent="0.2">
      <c r="B399" s="191"/>
    </row>
    <row r="400" spans="2:2" ht="15.75" customHeight="1" x14ac:dyDescent="0.2">
      <c r="B400" s="191"/>
    </row>
    <row r="401" spans="2:2" ht="15.75" customHeight="1" x14ac:dyDescent="0.2">
      <c r="B401" s="191"/>
    </row>
    <row r="402" spans="2:2" ht="15.75" customHeight="1" x14ac:dyDescent="0.2">
      <c r="B402" s="191"/>
    </row>
    <row r="403" spans="2:2" ht="15.75" customHeight="1" x14ac:dyDescent="0.2">
      <c r="B403" s="191"/>
    </row>
    <row r="404" spans="2:2" ht="15.75" customHeight="1" x14ac:dyDescent="0.2">
      <c r="B404" s="191"/>
    </row>
    <row r="405" spans="2:2" ht="15.75" customHeight="1" x14ac:dyDescent="0.2">
      <c r="B405" s="191"/>
    </row>
    <row r="406" spans="2:2" ht="15.75" customHeight="1" x14ac:dyDescent="0.2">
      <c r="B406" s="191"/>
    </row>
    <row r="407" spans="2:2" ht="15.75" customHeight="1" x14ac:dyDescent="0.2">
      <c r="B407" s="191"/>
    </row>
    <row r="408" spans="2:2" ht="15.75" customHeight="1" x14ac:dyDescent="0.2">
      <c r="B408" s="191"/>
    </row>
    <row r="409" spans="2:2" ht="15.75" customHeight="1" x14ac:dyDescent="0.2">
      <c r="B409" s="191"/>
    </row>
    <row r="410" spans="2:2" ht="15.75" customHeight="1" x14ac:dyDescent="0.2">
      <c r="B410" s="191"/>
    </row>
    <row r="411" spans="2:2" ht="15.75" customHeight="1" x14ac:dyDescent="0.2">
      <c r="B411" s="191"/>
    </row>
    <row r="412" spans="2:2" ht="15.75" customHeight="1" x14ac:dyDescent="0.2">
      <c r="B412" s="191"/>
    </row>
    <row r="413" spans="2:2" ht="15.75" customHeight="1" x14ac:dyDescent="0.2">
      <c r="B413" s="191"/>
    </row>
    <row r="414" spans="2:2" ht="15.75" customHeight="1" x14ac:dyDescent="0.2">
      <c r="B414" s="191"/>
    </row>
    <row r="415" spans="2:2" ht="15.75" customHeight="1" x14ac:dyDescent="0.2">
      <c r="B415" s="191"/>
    </row>
    <row r="416" spans="2:2" ht="15.75" customHeight="1" x14ac:dyDescent="0.2">
      <c r="B416" s="191"/>
    </row>
    <row r="417" spans="2:2" ht="15.75" customHeight="1" x14ac:dyDescent="0.2">
      <c r="B417" s="191"/>
    </row>
    <row r="418" spans="2:2" ht="15.75" customHeight="1" x14ac:dyDescent="0.2">
      <c r="B418" s="191"/>
    </row>
    <row r="419" spans="2:2" ht="15.75" customHeight="1" x14ac:dyDescent="0.2">
      <c r="B419" s="191"/>
    </row>
    <row r="420" spans="2:2" ht="15.75" customHeight="1" x14ac:dyDescent="0.2">
      <c r="B420" s="191"/>
    </row>
    <row r="421" spans="2:2" ht="15.75" customHeight="1" x14ac:dyDescent="0.2">
      <c r="B421" s="191"/>
    </row>
    <row r="422" spans="2:2" ht="15.75" customHeight="1" x14ac:dyDescent="0.2">
      <c r="B422" s="191"/>
    </row>
    <row r="423" spans="2:2" ht="15.75" customHeight="1" x14ac:dyDescent="0.2">
      <c r="B423" s="191"/>
    </row>
    <row r="424" spans="2:2" ht="15.75" customHeight="1" x14ac:dyDescent="0.2">
      <c r="B424" s="191"/>
    </row>
    <row r="425" spans="2:2" ht="15.75" customHeight="1" x14ac:dyDescent="0.2">
      <c r="B425" s="191"/>
    </row>
    <row r="426" spans="2:2" ht="15.75" customHeight="1" x14ac:dyDescent="0.2">
      <c r="B426" s="191"/>
    </row>
    <row r="427" spans="2:2" ht="15.75" customHeight="1" x14ac:dyDescent="0.2">
      <c r="B427" s="191"/>
    </row>
    <row r="428" spans="2:2" ht="15.75" customHeight="1" x14ac:dyDescent="0.2">
      <c r="B428" s="191"/>
    </row>
    <row r="429" spans="2:2" ht="15.75" customHeight="1" x14ac:dyDescent="0.2">
      <c r="B429" s="191"/>
    </row>
    <row r="430" spans="2:2" ht="15.75" customHeight="1" x14ac:dyDescent="0.2">
      <c r="B430" s="191"/>
    </row>
    <row r="431" spans="2:2" ht="15.75" customHeight="1" x14ac:dyDescent="0.2">
      <c r="B431" s="191"/>
    </row>
    <row r="432" spans="2:2" ht="15.75" customHeight="1" x14ac:dyDescent="0.2">
      <c r="B432" s="191"/>
    </row>
    <row r="433" spans="2:2" ht="15.75" customHeight="1" x14ac:dyDescent="0.2">
      <c r="B433" s="191"/>
    </row>
    <row r="434" spans="2:2" ht="15.75" customHeight="1" x14ac:dyDescent="0.2">
      <c r="B434" s="191"/>
    </row>
    <row r="435" spans="2:2" ht="15.75" customHeight="1" x14ac:dyDescent="0.2">
      <c r="B435" s="191"/>
    </row>
    <row r="436" spans="2:2" ht="15.75" customHeight="1" x14ac:dyDescent="0.2">
      <c r="B436" s="191"/>
    </row>
    <row r="437" spans="2:2" ht="15.75" customHeight="1" x14ac:dyDescent="0.2">
      <c r="B437" s="191"/>
    </row>
    <row r="438" spans="2:2" ht="15.75" customHeight="1" x14ac:dyDescent="0.2">
      <c r="B438" s="191"/>
    </row>
    <row r="439" spans="2:2" ht="15.75" customHeight="1" x14ac:dyDescent="0.2">
      <c r="B439" s="191"/>
    </row>
    <row r="440" spans="2:2" ht="15.75" customHeight="1" x14ac:dyDescent="0.2">
      <c r="B440" s="191"/>
    </row>
    <row r="441" spans="2:2" ht="15.75" customHeight="1" x14ac:dyDescent="0.2">
      <c r="B441" s="191"/>
    </row>
    <row r="442" spans="2:2" ht="15.75" customHeight="1" x14ac:dyDescent="0.2">
      <c r="B442" s="191"/>
    </row>
    <row r="443" spans="2:2" ht="15.75" customHeight="1" x14ac:dyDescent="0.2">
      <c r="B443" s="191"/>
    </row>
    <row r="444" spans="2:2" ht="15.75" customHeight="1" x14ac:dyDescent="0.2">
      <c r="B444" s="191"/>
    </row>
    <row r="445" spans="2:2" ht="15.75" customHeight="1" x14ac:dyDescent="0.2">
      <c r="B445" s="191"/>
    </row>
    <row r="446" spans="2:2" ht="15.75" customHeight="1" x14ac:dyDescent="0.2">
      <c r="B446" s="191"/>
    </row>
    <row r="447" spans="2:2" ht="15.75" customHeight="1" x14ac:dyDescent="0.2">
      <c r="B447" s="191"/>
    </row>
    <row r="448" spans="2:2" ht="15.75" customHeight="1" x14ac:dyDescent="0.2">
      <c r="B448" s="191"/>
    </row>
    <row r="449" spans="2:2" ht="15.75" customHeight="1" x14ac:dyDescent="0.2">
      <c r="B449" s="191"/>
    </row>
    <row r="450" spans="2:2" ht="15.75" customHeight="1" x14ac:dyDescent="0.2">
      <c r="B450" s="191"/>
    </row>
    <row r="451" spans="2:2" ht="15.75" customHeight="1" x14ac:dyDescent="0.2">
      <c r="B451" s="191"/>
    </row>
    <row r="452" spans="2:2" ht="15.75" customHeight="1" x14ac:dyDescent="0.2">
      <c r="B452" s="191"/>
    </row>
    <row r="453" spans="2:2" ht="15.75" customHeight="1" x14ac:dyDescent="0.2">
      <c r="B453" s="191"/>
    </row>
    <row r="454" spans="2:2" ht="15.75" customHeight="1" x14ac:dyDescent="0.2">
      <c r="B454" s="191"/>
    </row>
    <row r="455" spans="2:2" ht="15.75" customHeight="1" x14ac:dyDescent="0.2">
      <c r="B455" s="191"/>
    </row>
    <row r="456" spans="2:2" ht="15.75" customHeight="1" x14ac:dyDescent="0.2">
      <c r="B456" s="191"/>
    </row>
    <row r="457" spans="2:2" ht="15.75" customHeight="1" x14ac:dyDescent="0.2">
      <c r="B457" s="191"/>
    </row>
    <row r="458" spans="2:2" ht="15.75" customHeight="1" x14ac:dyDescent="0.2">
      <c r="B458" s="191"/>
    </row>
    <row r="459" spans="2:2" ht="15.75" customHeight="1" x14ac:dyDescent="0.2">
      <c r="B459" s="191"/>
    </row>
    <row r="460" spans="2:2" ht="15.75" customHeight="1" x14ac:dyDescent="0.2">
      <c r="B460" s="191"/>
    </row>
    <row r="461" spans="2:2" ht="15.75" customHeight="1" x14ac:dyDescent="0.2">
      <c r="B461" s="191"/>
    </row>
    <row r="462" spans="2:2" ht="15.75" customHeight="1" x14ac:dyDescent="0.2">
      <c r="B462" s="191"/>
    </row>
    <row r="463" spans="2:2" ht="15.75" customHeight="1" x14ac:dyDescent="0.2">
      <c r="B463" s="191"/>
    </row>
    <row r="464" spans="2:2" ht="15.75" customHeight="1" x14ac:dyDescent="0.2">
      <c r="B464" s="191"/>
    </row>
    <row r="465" spans="2:2" ht="15.75" customHeight="1" x14ac:dyDescent="0.2">
      <c r="B465" s="191"/>
    </row>
    <row r="466" spans="2:2" ht="15.75" customHeight="1" x14ac:dyDescent="0.2">
      <c r="B466" s="191"/>
    </row>
    <row r="467" spans="2:2" ht="15.75" customHeight="1" x14ac:dyDescent="0.2">
      <c r="B467" s="191"/>
    </row>
    <row r="468" spans="2:2" ht="15.75" customHeight="1" x14ac:dyDescent="0.2">
      <c r="B468" s="191"/>
    </row>
    <row r="469" spans="2:2" ht="15.75" customHeight="1" x14ac:dyDescent="0.2">
      <c r="B469" s="191"/>
    </row>
    <row r="470" spans="2:2" ht="15.75" customHeight="1" x14ac:dyDescent="0.2">
      <c r="B470" s="191"/>
    </row>
    <row r="471" spans="2:2" ht="15.75" customHeight="1" x14ac:dyDescent="0.2">
      <c r="B471" s="191"/>
    </row>
    <row r="472" spans="2:2" ht="15.75" customHeight="1" x14ac:dyDescent="0.2">
      <c r="B472" s="191"/>
    </row>
    <row r="473" spans="2:2" ht="15.75" customHeight="1" x14ac:dyDescent="0.2">
      <c r="B473" s="191"/>
    </row>
    <row r="474" spans="2:2" ht="15.75" customHeight="1" x14ac:dyDescent="0.2">
      <c r="B474" s="191"/>
    </row>
    <row r="475" spans="2:2" ht="15.75" customHeight="1" x14ac:dyDescent="0.2">
      <c r="B475" s="191"/>
    </row>
    <row r="476" spans="2:2" ht="15.75" customHeight="1" x14ac:dyDescent="0.2">
      <c r="B476" s="191"/>
    </row>
    <row r="477" spans="2:2" ht="15.75" customHeight="1" x14ac:dyDescent="0.2">
      <c r="B477" s="191"/>
    </row>
    <row r="478" spans="2:2" ht="15.75" customHeight="1" x14ac:dyDescent="0.2">
      <c r="B478" s="191"/>
    </row>
    <row r="479" spans="2:2" ht="15.75" customHeight="1" x14ac:dyDescent="0.2">
      <c r="B479" s="191"/>
    </row>
    <row r="480" spans="2:2" ht="15.75" customHeight="1" x14ac:dyDescent="0.2">
      <c r="B480" s="191"/>
    </row>
    <row r="481" spans="2:2" ht="15.75" customHeight="1" x14ac:dyDescent="0.2">
      <c r="B481" s="191"/>
    </row>
    <row r="482" spans="2:2" ht="15.75" customHeight="1" x14ac:dyDescent="0.2">
      <c r="B482" s="191"/>
    </row>
    <row r="483" spans="2:2" ht="15.75" customHeight="1" x14ac:dyDescent="0.2">
      <c r="B483" s="191"/>
    </row>
    <row r="484" spans="2:2" ht="15.75" customHeight="1" x14ac:dyDescent="0.2">
      <c r="B484" s="191"/>
    </row>
    <row r="485" spans="2:2" ht="15.75" customHeight="1" x14ac:dyDescent="0.2">
      <c r="B485" s="191"/>
    </row>
    <row r="486" spans="2:2" ht="15.75" customHeight="1" x14ac:dyDescent="0.2">
      <c r="B486" s="191"/>
    </row>
    <row r="487" spans="2:2" ht="15.75" customHeight="1" x14ac:dyDescent="0.2">
      <c r="B487" s="191"/>
    </row>
    <row r="488" spans="2:2" ht="15.75" customHeight="1" x14ac:dyDescent="0.2">
      <c r="B488" s="191"/>
    </row>
    <row r="489" spans="2:2" ht="15.75" customHeight="1" x14ac:dyDescent="0.2">
      <c r="B489" s="191"/>
    </row>
    <row r="490" spans="2:2" ht="15.75" customHeight="1" x14ac:dyDescent="0.2">
      <c r="B490" s="191"/>
    </row>
    <row r="491" spans="2:2" ht="15.75" customHeight="1" x14ac:dyDescent="0.2">
      <c r="B491" s="191"/>
    </row>
    <row r="492" spans="2:2" ht="15.75" customHeight="1" x14ac:dyDescent="0.2">
      <c r="B492" s="191"/>
    </row>
    <row r="493" spans="2:2" ht="15.75" customHeight="1" x14ac:dyDescent="0.2">
      <c r="B493" s="191"/>
    </row>
    <row r="494" spans="2:2" ht="15.75" customHeight="1" x14ac:dyDescent="0.2">
      <c r="B494" s="191"/>
    </row>
    <row r="495" spans="2:2" ht="15.75" customHeight="1" x14ac:dyDescent="0.2">
      <c r="B495" s="191"/>
    </row>
    <row r="496" spans="2:2" ht="15.75" customHeight="1" x14ac:dyDescent="0.2">
      <c r="B496" s="191"/>
    </row>
    <row r="497" spans="2:2" ht="15.75" customHeight="1" x14ac:dyDescent="0.2">
      <c r="B497" s="191"/>
    </row>
    <row r="498" spans="2:2" ht="15.75" customHeight="1" x14ac:dyDescent="0.2">
      <c r="B498" s="191"/>
    </row>
    <row r="499" spans="2:2" ht="15.75" customHeight="1" x14ac:dyDescent="0.2">
      <c r="B499" s="191"/>
    </row>
    <row r="500" spans="2:2" ht="15.75" customHeight="1" x14ac:dyDescent="0.2">
      <c r="B500" s="191"/>
    </row>
    <row r="501" spans="2:2" ht="15.75" customHeight="1" x14ac:dyDescent="0.2">
      <c r="B501" s="191"/>
    </row>
    <row r="502" spans="2:2" ht="15.75" customHeight="1" x14ac:dyDescent="0.2">
      <c r="B502" s="191"/>
    </row>
    <row r="503" spans="2:2" ht="15.75" customHeight="1" x14ac:dyDescent="0.2">
      <c r="B503" s="191"/>
    </row>
    <row r="504" spans="2:2" ht="15.75" customHeight="1" x14ac:dyDescent="0.2">
      <c r="B504" s="191"/>
    </row>
    <row r="505" spans="2:2" ht="15.75" customHeight="1" x14ac:dyDescent="0.2">
      <c r="B505" s="191"/>
    </row>
    <row r="506" spans="2:2" ht="15.75" customHeight="1" x14ac:dyDescent="0.2">
      <c r="B506" s="191"/>
    </row>
    <row r="507" spans="2:2" ht="15.75" customHeight="1" x14ac:dyDescent="0.2">
      <c r="B507" s="191"/>
    </row>
    <row r="508" spans="2:2" ht="15.75" customHeight="1" x14ac:dyDescent="0.2">
      <c r="B508" s="191"/>
    </row>
    <row r="509" spans="2:2" ht="15.75" customHeight="1" x14ac:dyDescent="0.2">
      <c r="B509" s="191"/>
    </row>
    <row r="510" spans="2:2" ht="15.75" customHeight="1" x14ac:dyDescent="0.2">
      <c r="B510" s="191"/>
    </row>
    <row r="511" spans="2:2" ht="15.75" customHeight="1" x14ac:dyDescent="0.2">
      <c r="B511" s="191"/>
    </row>
    <row r="512" spans="2:2" ht="15.75" customHeight="1" x14ac:dyDescent="0.2">
      <c r="B512" s="191"/>
    </row>
    <row r="513" spans="2:2" ht="15.75" customHeight="1" x14ac:dyDescent="0.2">
      <c r="B513" s="191"/>
    </row>
    <row r="514" spans="2:2" ht="15.75" customHeight="1" x14ac:dyDescent="0.2">
      <c r="B514" s="191"/>
    </row>
    <row r="515" spans="2:2" ht="15.75" customHeight="1" x14ac:dyDescent="0.2">
      <c r="B515" s="191"/>
    </row>
    <row r="516" spans="2:2" ht="15.75" customHeight="1" x14ac:dyDescent="0.2">
      <c r="B516" s="191"/>
    </row>
    <row r="517" spans="2:2" ht="15.75" customHeight="1" x14ac:dyDescent="0.2">
      <c r="B517" s="191"/>
    </row>
    <row r="518" spans="2:2" ht="15.75" customHeight="1" x14ac:dyDescent="0.2">
      <c r="B518" s="191"/>
    </row>
    <row r="519" spans="2:2" ht="15.75" customHeight="1" x14ac:dyDescent="0.2">
      <c r="B519" s="191"/>
    </row>
    <row r="520" spans="2:2" ht="15.75" customHeight="1" x14ac:dyDescent="0.2">
      <c r="B520" s="191"/>
    </row>
    <row r="521" spans="2:2" ht="15.75" customHeight="1" x14ac:dyDescent="0.2">
      <c r="B521" s="191"/>
    </row>
    <row r="522" spans="2:2" ht="15.75" customHeight="1" x14ac:dyDescent="0.2">
      <c r="B522" s="191"/>
    </row>
    <row r="523" spans="2:2" ht="15.75" customHeight="1" x14ac:dyDescent="0.2">
      <c r="B523" s="191"/>
    </row>
    <row r="524" spans="2:2" ht="15.75" customHeight="1" x14ac:dyDescent="0.2">
      <c r="B524" s="191"/>
    </row>
    <row r="525" spans="2:2" ht="15.75" customHeight="1" x14ac:dyDescent="0.2">
      <c r="B525" s="191"/>
    </row>
    <row r="526" spans="2:2" ht="15.75" customHeight="1" x14ac:dyDescent="0.2">
      <c r="B526" s="191"/>
    </row>
    <row r="527" spans="2:2" ht="15.75" customHeight="1" x14ac:dyDescent="0.2">
      <c r="B527" s="191"/>
    </row>
    <row r="528" spans="2:2" ht="15.75" customHeight="1" x14ac:dyDescent="0.2">
      <c r="B528" s="191"/>
    </row>
    <row r="529" spans="2:2" ht="15.75" customHeight="1" x14ac:dyDescent="0.2">
      <c r="B529" s="191"/>
    </row>
    <row r="530" spans="2:2" ht="15.75" customHeight="1" x14ac:dyDescent="0.2">
      <c r="B530" s="191"/>
    </row>
    <row r="531" spans="2:2" ht="15.75" customHeight="1" x14ac:dyDescent="0.2">
      <c r="B531" s="191"/>
    </row>
    <row r="532" spans="2:2" ht="15.75" customHeight="1" x14ac:dyDescent="0.2">
      <c r="B532" s="191"/>
    </row>
    <row r="533" spans="2:2" ht="15.75" customHeight="1" x14ac:dyDescent="0.2">
      <c r="B533" s="191"/>
    </row>
    <row r="534" spans="2:2" ht="15.75" customHeight="1" x14ac:dyDescent="0.2">
      <c r="B534" s="191"/>
    </row>
    <row r="535" spans="2:2" ht="15.75" customHeight="1" x14ac:dyDescent="0.2">
      <c r="B535" s="191"/>
    </row>
    <row r="536" spans="2:2" ht="15.75" customHeight="1" x14ac:dyDescent="0.2">
      <c r="B536" s="191"/>
    </row>
    <row r="537" spans="2:2" ht="15.75" customHeight="1" x14ac:dyDescent="0.2">
      <c r="B537" s="191"/>
    </row>
    <row r="538" spans="2:2" ht="15.75" customHeight="1" x14ac:dyDescent="0.2">
      <c r="B538" s="191"/>
    </row>
    <row r="539" spans="2:2" ht="15.75" customHeight="1" x14ac:dyDescent="0.2">
      <c r="B539" s="191"/>
    </row>
    <row r="540" spans="2:2" ht="15.75" customHeight="1" x14ac:dyDescent="0.2">
      <c r="B540" s="191"/>
    </row>
    <row r="541" spans="2:2" ht="15.75" customHeight="1" x14ac:dyDescent="0.2">
      <c r="B541" s="191"/>
    </row>
    <row r="542" spans="2:2" ht="15.75" customHeight="1" x14ac:dyDescent="0.2">
      <c r="B542" s="191"/>
    </row>
    <row r="543" spans="2:2" ht="15.75" customHeight="1" x14ac:dyDescent="0.2">
      <c r="B543" s="191"/>
    </row>
    <row r="544" spans="2:2" ht="15.75" customHeight="1" x14ac:dyDescent="0.2">
      <c r="B544" s="191"/>
    </row>
    <row r="545" spans="2:2" ht="15.75" customHeight="1" x14ac:dyDescent="0.2">
      <c r="B545" s="191"/>
    </row>
    <row r="546" spans="2:2" ht="15.75" customHeight="1" x14ac:dyDescent="0.2">
      <c r="B546" s="191"/>
    </row>
    <row r="547" spans="2:2" ht="15.75" customHeight="1" x14ac:dyDescent="0.2">
      <c r="B547" s="191"/>
    </row>
    <row r="548" spans="2:2" ht="15.75" customHeight="1" x14ac:dyDescent="0.2">
      <c r="B548" s="191"/>
    </row>
    <row r="549" spans="2:2" ht="15.75" customHeight="1" x14ac:dyDescent="0.2">
      <c r="B549" s="191"/>
    </row>
    <row r="550" spans="2:2" ht="15.75" customHeight="1" x14ac:dyDescent="0.2">
      <c r="B550" s="191"/>
    </row>
    <row r="551" spans="2:2" ht="15.75" customHeight="1" x14ac:dyDescent="0.2">
      <c r="B551" s="191"/>
    </row>
    <row r="552" spans="2:2" ht="15.75" customHeight="1" x14ac:dyDescent="0.2">
      <c r="B552" s="191"/>
    </row>
    <row r="553" spans="2:2" ht="15.75" customHeight="1" x14ac:dyDescent="0.2">
      <c r="B553" s="191"/>
    </row>
    <row r="554" spans="2:2" ht="15.75" customHeight="1" x14ac:dyDescent="0.2">
      <c r="B554" s="191"/>
    </row>
    <row r="555" spans="2:2" ht="15.75" customHeight="1" x14ac:dyDescent="0.2">
      <c r="B555" s="191"/>
    </row>
    <row r="556" spans="2:2" ht="15.75" customHeight="1" x14ac:dyDescent="0.2">
      <c r="B556" s="191"/>
    </row>
    <row r="557" spans="2:2" ht="15.75" customHeight="1" x14ac:dyDescent="0.2">
      <c r="B557" s="191"/>
    </row>
    <row r="558" spans="2:2" ht="15.75" customHeight="1" x14ac:dyDescent="0.2">
      <c r="B558" s="191"/>
    </row>
    <row r="559" spans="2:2" ht="15.75" customHeight="1" x14ac:dyDescent="0.2">
      <c r="B559" s="191"/>
    </row>
    <row r="560" spans="2:2" ht="15.75" customHeight="1" x14ac:dyDescent="0.2">
      <c r="B560" s="191"/>
    </row>
    <row r="561" spans="2:2" ht="15.75" customHeight="1" x14ac:dyDescent="0.2">
      <c r="B561" s="191"/>
    </row>
    <row r="562" spans="2:2" ht="15.75" customHeight="1" x14ac:dyDescent="0.2">
      <c r="B562" s="191"/>
    </row>
    <row r="563" spans="2:2" ht="15.75" customHeight="1" x14ac:dyDescent="0.2">
      <c r="B563" s="191"/>
    </row>
    <row r="564" spans="2:2" ht="15.75" customHeight="1" x14ac:dyDescent="0.2">
      <c r="B564" s="191"/>
    </row>
    <row r="565" spans="2:2" ht="15.75" customHeight="1" x14ac:dyDescent="0.2">
      <c r="B565" s="191"/>
    </row>
    <row r="566" spans="2:2" ht="15.75" customHeight="1" x14ac:dyDescent="0.2">
      <c r="B566" s="191"/>
    </row>
    <row r="567" spans="2:2" ht="15.75" customHeight="1" x14ac:dyDescent="0.2">
      <c r="B567" s="191"/>
    </row>
    <row r="568" spans="2:2" ht="15.75" customHeight="1" x14ac:dyDescent="0.2">
      <c r="B568" s="191"/>
    </row>
    <row r="569" spans="2:2" ht="15.75" customHeight="1" x14ac:dyDescent="0.2">
      <c r="B569" s="191"/>
    </row>
    <row r="570" spans="2:2" ht="15.75" customHeight="1" x14ac:dyDescent="0.2">
      <c r="B570" s="191"/>
    </row>
    <row r="571" spans="2:2" ht="15.75" customHeight="1" x14ac:dyDescent="0.2">
      <c r="B571" s="191"/>
    </row>
    <row r="572" spans="2:2" ht="15.75" customHeight="1" x14ac:dyDescent="0.2">
      <c r="B572" s="191"/>
    </row>
    <row r="573" spans="2:2" ht="15.75" customHeight="1" x14ac:dyDescent="0.2">
      <c r="B573" s="191"/>
    </row>
    <row r="574" spans="2:2" ht="15.75" customHeight="1" x14ac:dyDescent="0.2">
      <c r="B574" s="191"/>
    </row>
    <row r="575" spans="2:2" ht="15.75" customHeight="1" x14ac:dyDescent="0.2">
      <c r="B575" s="191"/>
    </row>
    <row r="576" spans="2:2" ht="15.75" customHeight="1" x14ac:dyDescent="0.2">
      <c r="B576" s="191"/>
    </row>
    <row r="577" spans="2:2" ht="15.75" customHeight="1" x14ac:dyDescent="0.2">
      <c r="B577" s="191"/>
    </row>
    <row r="578" spans="2:2" ht="15.75" customHeight="1" x14ac:dyDescent="0.2">
      <c r="B578" s="191"/>
    </row>
    <row r="579" spans="2:2" ht="15.75" customHeight="1" x14ac:dyDescent="0.2">
      <c r="B579" s="191"/>
    </row>
    <row r="580" spans="2:2" ht="15.75" customHeight="1" x14ac:dyDescent="0.2">
      <c r="B580" s="191"/>
    </row>
    <row r="581" spans="2:2" ht="15.75" customHeight="1" x14ac:dyDescent="0.2">
      <c r="B581" s="191"/>
    </row>
    <row r="582" spans="2:2" ht="15.75" customHeight="1" x14ac:dyDescent="0.2">
      <c r="B582" s="191"/>
    </row>
    <row r="583" spans="2:2" ht="15.75" customHeight="1" x14ac:dyDescent="0.2">
      <c r="B583" s="191"/>
    </row>
    <row r="584" spans="2:2" ht="15.75" customHeight="1" x14ac:dyDescent="0.2">
      <c r="B584" s="191"/>
    </row>
    <row r="585" spans="2:2" ht="15.75" customHeight="1" x14ac:dyDescent="0.2">
      <c r="B585" s="191"/>
    </row>
    <row r="586" spans="2:2" ht="15.75" customHeight="1" x14ac:dyDescent="0.2">
      <c r="B586" s="191"/>
    </row>
    <row r="587" spans="2:2" ht="15.75" customHeight="1" x14ac:dyDescent="0.2">
      <c r="B587" s="191"/>
    </row>
    <row r="588" spans="2:2" ht="15.75" customHeight="1" x14ac:dyDescent="0.2">
      <c r="B588" s="191"/>
    </row>
    <row r="589" spans="2:2" ht="15.75" customHeight="1" x14ac:dyDescent="0.2">
      <c r="B589" s="191"/>
    </row>
    <row r="590" spans="2:2" ht="15.75" customHeight="1" x14ac:dyDescent="0.2">
      <c r="B590" s="191"/>
    </row>
    <row r="591" spans="2:2" ht="15.75" customHeight="1" x14ac:dyDescent="0.2">
      <c r="B591" s="191"/>
    </row>
    <row r="592" spans="2:2" ht="15.75" customHeight="1" x14ac:dyDescent="0.2">
      <c r="B592" s="191"/>
    </row>
    <row r="593" spans="2:2" ht="15.75" customHeight="1" x14ac:dyDescent="0.2">
      <c r="B593" s="191"/>
    </row>
    <row r="594" spans="2:2" ht="15.75" customHeight="1" x14ac:dyDescent="0.2">
      <c r="B594" s="191"/>
    </row>
    <row r="595" spans="2:2" ht="15.75" customHeight="1" x14ac:dyDescent="0.2">
      <c r="B595" s="191"/>
    </row>
    <row r="596" spans="2:2" ht="15.75" customHeight="1" x14ac:dyDescent="0.2">
      <c r="B596" s="191"/>
    </row>
    <row r="597" spans="2:2" ht="15.75" customHeight="1" x14ac:dyDescent="0.2">
      <c r="B597" s="191"/>
    </row>
    <row r="598" spans="2:2" ht="15.75" customHeight="1" x14ac:dyDescent="0.2">
      <c r="B598" s="191"/>
    </row>
    <row r="599" spans="2:2" ht="15.75" customHeight="1" x14ac:dyDescent="0.2">
      <c r="B599" s="191"/>
    </row>
    <row r="600" spans="2:2" ht="15.75" customHeight="1" x14ac:dyDescent="0.2">
      <c r="B600" s="191"/>
    </row>
    <row r="601" spans="2:2" ht="15.75" customHeight="1" x14ac:dyDescent="0.2">
      <c r="B601" s="191"/>
    </row>
    <row r="602" spans="2:2" ht="15.75" customHeight="1" x14ac:dyDescent="0.2">
      <c r="B602" s="191"/>
    </row>
    <row r="603" spans="2:2" ht="15.75" customHeight="1" x14ac:dyDescent="0.2">
      <c r="B603" s="191"/>
    </row>
    <row r="604" spans="2:2" ht="15.75" customHeight="1" x14ac:dyDescent="0.2">
      <c r="B604" s="191"/>
    </row>
    <row r="605" spans="2:2" ht="15.75" customHeight="1" x14ac:dyDescent="0.2">
      <c r="B605" s="191"/>
    </row>
    <row r="606" spans="2:2" ht="15.75" customHeight="1" x14ac:dyDescent="0.2">
      <c r="B606" s="191"/>
    </row>
    <row r="607" spans="2:2" ht="15.75" customHeight="1" x14ac:dyDescent="0.2">
      <c r="B607" s="191"/>
    </row>
    <row r="608" spans="2:2" ht="15.75" customHeight="1" x14ac:dyDescent="0.2">
      <c r="B608" s="191"/>
    </row>
    <row r="609" spans="2:2" ht="15.75" customHeight="1" x14ac:dyDescent="0.2">
      <c r="B609" s="191"/>
    </row>
    <row r="610" spans="2:2" ht="15.75" customHeight="1" x14ac:dyDescent="0.2">
      <c r="B610" s="191"/>
    </row>
    <row r="611" spans="2:2" ht="15.75" customHeight="1" x14ac:dyDescent="0.2">
      <c r="B611" s="191"/>
    </row>
    <row r="612" spans="2:2" ht="15.75" customHeight="1" x14ac:dyDescent="0.2">
      <c r="B612" s="191"/>
    </row>
    <row r="613" spans="2:2" ht="15.75" customHeight="1" x14ac:dyDescent="0.2">
      <c r="B613" s="191"/>
    </row>
    <row r="614" spans="2:2" ht="15.75" customHeight="1" x14ac:dyDescent="0.2">
      <c r="B614" s="191"/>
    </row>
    <row r="615" spans="2:2" ht="15.75" customHeight="1" x14ac:dyDescent="0.2">
      <c r="B615" s="191"/>
    </row>
    <row r="616" spans="2:2" ht="15.75" customHeight="1" x14ac:dyDescent="0.2">
      <c r="B616" s="191"/>
    </row>
    <row r="617" spans="2:2" ht="15.75" customHeight="1" x14ac:dyDescent="0.2">
      <c r="B617" s="191"/>
    </row>
    <row r="618" spans="2:2" ht="15.75" customHeight="1" x14ac:dyDescent="0.2">
      <c r="B618" s="191"/>
    </row>
    <row r="619" spans="2:2" ht="15.75" customHeight="1" x14ac:dyDescent="0.2">
      <c r="B619" s="191"/>
    </row>
    <row r="620" spans="2:2" ht="15.75" customHeight="1" x14ac:dyDescent="0.2">
      <c r="B620" s="191"/>
    </row>
    <row r="621" spans="2:2" ht="15.75" customHeight="1" x14ac:dyDescent="0.2">
      <c r="B621" s="191"/>
    </row>
    <row r="622" spans="2:2" ht="15.75" customHeight="1" x14ac:dyDescent="0.2">
      <c r="B622" s="191"/>
    </row>
    <row r="623" spans="2:2" ht="15.75" customHeight="1" x14ac:dyDescent="0.2">
      <c r="B623" s="191"/>
    </row>
    <row r="624" spans="2:2" ht="15.75" customHeight="1" x14ac:dyDescent="0.2">
      <c r="B624" s="191"/>
    </row>
    <row r="625" spans="2:2" ht="15.75" customHeight="1" x14ac:dyDescent="0.2">
      <c r="B625" s="191"/>
    </row>
    <row r="626" spans="2:2" ht="15.75" customHeight="1" x14ac:dyDescent="0.2">
      <c r="B626" s="191"/>
    </row>
    <row r="627" spans="2:2" ht="15.75" customHeight="1" x14ac:dyDescent="0.2">
      <c r="B627" s="191"/>
    </row>
    <row r="628" spans="2:2" ht="15.75" customHeight="1" x14ac:dyDescent="0.2">
      <c r="B628" s="191"/>
    </row>
    <row r="629" spans="2:2" ht="15.75" customHeight="1" x14ac:dyDescent="0.2">
      <c r="B629" s="191"/>
    </row>
    <row r="630" spans="2:2" ht="15.75" customHeight="1" x14ac:dyDescent="0.2">
      <c r="B630" s="191"/>
    </row>
    <row r="631" spans="2:2" ht="15.75" customHeight="1" x14ac:dyDescent="0.2">
      <c r="B631" s="191"/>
    </row>
    <row r="632" spans="2:2" ht="15.75" customHeight="1" x14ac:dyDescent="0.2">
      <c r="B632" s="191"/>
    </row>
    <row r="633" spans="2:2" ht="15.75" customHeight="1" x14ac:dyDescent="0.2">
      <c r="B633" s="191"/>
    </row>
    <row r="634" spans="2:2" ht="15.75" customHeight="1" x14ac:dyDescent="0.2">
      <c r="B634" s="191"/>
    </row>
    <row r="635" spans="2:2" ht="15.75" customHeight="1" x14ac:dyDescent="0.2">
      <c r="B635" s="191"/>
    </row>
    <row r="636" spans="2:2" ht="15.75" customHeight="1" x14ac:dyDescent="0.2">
      <c r="B636" s="191"/>
    </row>
    <row r="637" spans="2:2" ht="15.75" customHeight="1" x14ac:dyDescent="0.2">
      <c r="B637" s="191"/>
    </row>
    <row r="638" spans="2:2" ht="15.75" customHeight="1" x14ac:dyDescent="0.2">
      <c r="B638" s="191"/>
    </row>
    <row r="639" spans="2:2" ht="15.75" customHeight="1" x14ac:dyDescent="0.2">
      <c r="B639" s="191"/>
    </row>
    <row r="640" spans="2:2" ht="15.75" customHeight="1" x14ac:dyDescent="0.2">
      <c r="B640" s="191"/>
    </row>
    <row r="641" spans="2:2" ht="15.75" customHeight="1" x14ac:dyDescent="0.2">
      <c r="B641" s="191"/>
    </row>
    <row r="642" spans="2:2" ht="15.75" customHeight="1" x14ac:dyDescent="0.2">
      <c r="B642" s="191"/>
    </row>
    <row r="643" spans="2:2" ht="15.75" customHeight="1" x14ac:dyDescent="0.2">
      <c r="B643" s="191"/>
    </row>
    <row r="644" spans="2:2" ht="15.75" customHeight="1" x14ac:dyDescent="0.2">
      <c r="B644" s="191"/>
    </row>
    <row r="645" spans="2:2" ht="15.75" customHeight="1" x14ac:dyDescent="0.2">
      <c r="B645" s="191"/>
    </row>
    <row r="646" spans="2:2" ht="15.75" customHeight="1" x14ac:dyDescent="0.2">
      <c r="B646" s="191"/>
    </row>
    <row r="647" spans="2:2" ht="15.75" customHeight="1" x14ac:dyDescent="0.2">
      <c r="B647" s="191"/>
    </row>
    <row r="648" spans="2:2" ht="15.75" customHeight="1" x14ac:dyDescent="0.2">
      <c r="B648" s="191"/>
    </row>
    <row r="649" spans="2:2" ht="15.75" customHeight="1" x14ac:dyDescent="0.2">
      <c r="B649" s="191"/>
    </row>
    <row r="650" spans="2:2" ht="15.75" customHeight="1" x14ac:dyDescent="0.2">
      <c r="B650" s="191"/>
    </row>
    <row r="651" spans="2:2" ht="15.75" customHeight="1" x14ac:dyDescent="0.2">
      <c r="B651" s="191"/>
    </row>
    <row r="652" spans="2:2" ht="15.75" customHeight="1" x14ac:dyDescent="0.2">
      <c r="B652" s="191"/>
    </row>
    <row r="653" spans="2:2" ht="15.75" customHeight="1" x14ac:dyDescent="0.2">
      <c r="B653" s="191"/>
    </row>
    <row r="654" spans="2:2" ht="15.75" customHeight="1" x14ac:dyDescent="0.2">
      <c r="B654" s="191"/>
    </row>
    <row r="655" spans="2:2" ht="15.75" customHeight="1" x14ac:dyDescent="0.2">
      <c r="B655" s="191"/>
    </row>
    <row r="656" spans="2:2" ht="15.75" customHeight="1" x14ac:dyDescent="0.2">
      <c r="B656" s="191"/>
    </row>
    <row r="657" spans="2:2" ht="15.75" customHeight="1" x14ac:dyDescent="0.2">
      <c r="B657" s="191"/>
    </row>
    <row r="658" spans="2:2" ht="15.75" customHeight="1" x14ac:dyDescent="0.2">
      <c r="B658" s="191"/>
    </row>
    <row r="659" spans="2:2" ht="15.75" customHeight="1" x14ac:dyDescent="0.2">
      <c r="B659" s="191"/>
    </row>
    <row r="660" spans="2:2" ht="15.75" customHeight="1" x14ac:dyDescent="0.2">
      <c r="B660" s="191"/>
    </row>
    <row r="661" spans="2:2" ht="15.75" customHeight="1" x14ac:dyDescent="0.2">
      <c r="B661" s="191"/>
    </row>
    <row r="662" spans="2:2" ht="15.75" customHeight="1" x14ac:dyDescent="0.2">
      <c r="B662" s="191"/>
    </row>
    <row r="663" spans="2:2" ht="15.75" customHeight="1" x14ac:dyDescent="0.2">
      <c r="B663" s="191"/>
    </row>
    <row r="664" spans="2:2" ht="15.75" customHeight="1" x14ac:dyDescent="0.2">
      <c r="B664" s="191"/>
    </row>
    <row r="665" spans="2:2" ht="15.75" customHeight="1" x14ac:dyDescent="0.2">
      <c r="B665" s="191"/>
    </row>
    <row r="666" spans="2:2" ht="15.75" customHeight="1" x14ac:dyDescent="0.2">
      <c r="B666" s="191"/>
    </row>
    <row r="667" spans="2:2" ht="15.75" customHeight="1" x14ac:dyDescent="0.2">
      <c r="B667" s="191"/>
    </row>
    <row r="668" spans="2:2" ht="15.75" customHeight="1" x14ac:dyDescent="0.2">
      <c r="B668" s="191"/>
    </row>
    <row r="669" spans="2:2" ht="15.75" customHeight="1" x14ac:dyDescent="0.2">
      <c r="B669" s="191"/>
    </row>
    <row r="670" spans="2:2" ht="15.75" customHeight="1" x14ac:dyDescent="0.2">
      <c r="B670" s="191"/>
    </row>
    <row r="671" spans="2:2" ht="15.75" customHeight="1" x14ac:dyDescent="0.2">
      <c r="B671" s="191"/>
    </row>
    <row r="672" spans="2:2" ht="15.75" customHeight="1" x14ac:dyDescent="0.2">
      <c r="B672" s="191"/>
    </row>
    <row r="673" spans="2:2" ht="15.75" customHeight="1" x14ac:dyDescent="0.2">
      <c r="B673" s="191"/>
    </row>
    <row r="674" spans="2:2" ht="15.75" customHeight="1" x14ac:dyDescent="0.2">
      <c r="B674" s="191"/>
    </row>
    <row r="675" spans="2:2" ht="15.75" customHeight="1" x14ac:dyDescent="0.2">
      <c r="B675" s="191"/>
    </row>
    <row r="676" spans="2:2" ht="15.75" customHeight="1" x14ac:dyDescent="0.2">
      <c r="B676" s="191"/>
    </row>
    <row r="677" spans="2:2" ht="15.75" customHeight="1" x14ac:dyDescent="0.2">
      <c r="B677" s="191"/>
    </row>
    <row r="678" spans="2:2" ht="15.75" customHeight="1" x14ac:dyDescent="0.2">
      <c r="B678" s="191"/>
    </row>
    <row r="679" spans="2:2" ht="15.75" customHeight="1" x14ac:dyDescent="0.2">
      <c r="B679" s="191"/>
    </row>
    <row r="680" spans="2:2" ht="15.75" customHeight="1" x14ac:dyDescent="0.2">
      <c r="B680" s="191"/>
    </row>
    <row r="681" spans="2:2" ht="15.75" customHeight="1" x14ac:dyDescent="0.2">
      <c r="B681" s="191"/>
    </row>
    <row r="682" spans="2:2" ht="15.75" customHeight="1" x14ac:dyDescent="0.2">
      <c r="B682" s="191"/>
    </row>
    <row r="683" spans="2:2" ht="15.75" customHeight="1" x14ac:dyDescent="0.2">
      <c r="B683" s="191"/>
    </row>
    <row r="684" spans="2:2" ht="15.75" customHeight="1" x14ac:dyDescent="0.2">
      <c r="B684" s="191"/>
    </row>
    <row r="685" spans="2:2" ht="15.75" customHeight="1" x14ac:dyDescent="0.2">
      <c r="B685" s="191"/>
    </row>
    <row r="686" spans="2:2" ht="15.75" customHeight="1" x14ac:dyDescent="0.2">
      <c r="B686" s="191"/>
    </row>
    <row r="687" spans="2:2" ht="15.75" customHeight="1" x14ac:dyDescent="0.2">
      <c r="B687" s="191"/>
    </row>
    <row r="688" spans="2:2" ht="15.75" customHeight="1" x14ac:dyDescent="0.2">
      <c r="B688" s="191"/>
    </row>
    <row r="689" spans="2:2" ht="15.75" customHeight="1" x14ac:dyDescent="0.2">
      <c r="B689" s="191"/>
    </row>
    <row r="690" spans="2:2" ht="15.75" customHeight="1" x14ac:dyDescent="0.2">
      <c r="B690" s="191"/>
    </row>
    <row r="691" spans="2:2" ht="15.75" customHeight="1" x14ac:dyDescent="0.2">
      <c r="B691" s="191"/>
    </row>
    <row r="692" spans="2:2" ht="15.75" customHeight="1" x14ac:dyDescent="0.2">
      <c r="B692" s="191"/>
    </row>
    <row r="693" spans="2:2" ht="15.75" customHeight="1" x14ac:dyDescent="0.2">
      <c r="B693" s="191"/>
    </row>
    <row r="694" spans="2:2" ht="15.75" customHeight="1" x14ac:dyDescent="0.2">
      <c r="B694" s="191"/>
    </row>
    <row r="695" spans="2:2" ht="15.75" customHeight="1" x14ac:dyDescent="0.2">
      <c r="B695" s="191"/>
    </row>
    <row r="696" spans="2:2" ht="15.75" customHeight="1" x14ac:dyDescent="0.2">
      <c r="B696" s="191"/>
    </row>
    <row r="697" spans="2:2" ht="15.75" customHeight="1" x14ac:dyDescent="0.2">
      <c r="B697" s="191"/>
    </row>
    <row r="698" spans="2:2" ht="15.75" customHeight="1" x14ac:dyDescent="0.2">
      <c r="B698" s="191"/>
    </row>
    <row r="699" spans="2:2" ht="15.75" customHeight="1" x14ac:dyDescent="0.2">
      <c r="B699" s="191"/>
    </row>
    <row r="700" spans="2:2" ht="15.75" customHeight="1" x14ac:dyDescent="0.2">
      <c r="B700" s="191"/>
    </row>
    <row r="701" spans="2:2" ht="15.75" customHeight="1" x14ac:dyDescent="0.2">
      <c r="B701" s="191"/>
    </row>
    <row r="702" spans="2:2" ht="15.75" customHeight="1" x14ac:dyDescent="0.2">
      <c r="B702" s="191"/>
    </row>
    <row r="703" spans="2:2" ht="15.75" customHeight="1" x14ac:dyDescent="0.2">
      <c r="B703" s="191"/>
    </row>
    <row r="704" spans="2:2" ht="15.75" customHeight="1" x14ac:dyDescent="0.2">
      <c r="B704" s="191"/>
    </row>
    <row r="705" spans="2:2" ht="15.75" customHeight="1" x14ac:dyDescent="0.2">
      <c r="B705" s="191"/>
    </row>
    <row r="706" spans="2:2" ht="15.75" customHeight="1" x14ac:dyDescent="0.2">
      <c r="B706" s="191"/>
    </row>
    <row r="707" spans="2:2" ht="15.75" customHeight="1" x14ac:dyDescent="0.2">
      <c r="B707" s="191"/>
    </row>
    <row r="708" spans="2:2" ht="15.75" customHeight="1" x14ac:dyDescent="0.2">
      <c r="B708" s="191"/>
    </row>
    <row r="709" spans="2:2" ht="15.75" customHeight="1" x14ac:dyDescent="0.2">
      <c r="B709" s="191"/>
    </row>
    <row r="710" spans="2:2" ht="15.75" customHeight="1" x14ac:dyDescent="0.2">
      <c r="B710" s="191"/>
    </row>
    <row r="711" spans="2:2" ht="15.75" customHeight="1" x14ac:dyDescent="0.2">
      <c r="B711" s="191"/>
    </row>
    <row r="712" spans="2:2" ht="15.75" customHeight="1" x14ac:dyDescent="0.2">
      <c r="B712" s="191"/>
    </row>
    <row r="713" spans="2:2" ht="15.75" customHeight="1" x14ac:dyDescent="0.2">
      <c r="B713" s="191"/>
    </row>
    <row r="714" spans="2:2" ht="15.75" customHeight="1" x14ac:dyDescent="0.2">
      <c r="B714" s="191"/>
    </row>
    <row r="715" spans="2:2" ht="15.75" customHeight="1" x14ac:dyDescent="0.2">
      <c r="B715" s="191"/>
    </row>
    <row r="716" spans="2:2" ht="15.75" customHeight="1" x14ac:dyDescent="0.2">
      <c r="B716" s="191"/>
    </row>
    <row r="717" spans="2:2" ht="15.75" customHeight="1" x14ac:dyDescent="0.2">
      <c r="B717" s="191"/>
    </row>
    <row r="718" spans="2:2" ht="15.75" customHeight="1" x14ac:dyDescent="0.2">
      <c r="B718" s="191"/>
    </row>
    <row r="719" spans="2:2" ht="15.75" customHeight="1" x14ac:dyDescent="0.2">
      <c r="B719" s="191"/>
    </row>
    <row r="720" spans="2:2" ht="15.75" customHeight="1" x14ac:dyDescent="0.2">
      <c r="B720" s="191"/>
    </row>
    <row r="721" spans="2:2" ht="15.75" customHeight="1" x14ac:dyDescent="0.2">
      <c r="B721" s="191"/>
    </row>
    <row r="722" spans="2:2" ht="15.75" customHeight="1" x14ac:dyDescent="0.2">
      <c r="B722" s="191"/>
    </row>
    <row r="723" spans="2:2" ht="15.75" customHeight="1" x14ac:dyDescent="0.2">
      <c r="B723" s="191"/>
    </row>
    <row r="724" spans="2:2" ht="15.75" customHeight="1" x14ac:dyDescent="0.2">
      <c r="B724" s="191"/>
    </row>
    <row r="725" spans="2:2" ht="15.75" customHeight="1" x14ac:dyDescent="0.2">
      <c r="B725" s="191"/>
    </row>
    <row r="726" spans="2:2" ht="15.75" customHeight="1" x14ac:dyDescent="0.2">
      <c r="B726" s="191"/>
    </row>
    <row r="727" spans="2:2" ht="15.75" customHeight="1" x14ac:dyDescent="0.2">
      <c r="B727" s="191"/>
    </row>
    <row r="728" spans="2:2" ht="15.75" customHeight="1" x14ac:dyDescent="0.2">
      <c r="B728" s="191"/>
    </row>
    <row r="729" spans="2:2" ht="15.75" customHeight="1" x14ac:dyDescent="0.2">
      <c r="B729" s="191"/>
    </row>
    <row r="730" spans="2:2" ht="15.75" customHeight="1" x14ac:dyDescent="0.2">
      <c r="B730" s="191"/>
    </row>
    <row r="731" spans="2:2" ht="15.75" customHeight="1" x14ac:dyDescent="0.2">
      <c r="B731" s="191"/>
    </row>
    <row r="732" spans="2:2" ht="15.75" customHeight="1" x14ac:dyDescent="0.2">
      <c r="B732" s="191"/>
    </row>
    <row r="733" spans="2:2" ht="15.75" customHeight="1" x14ac:dyDescent="0.2">
      <c r="B733" s="191"/>
    </row>
    <row r="734" spans="2:2" ht="15.75" customHeight="1" x14ac:dyDescent="0.2">
      <c r="B734" s="191"/>
    </row>
    <row r="735" spans="2:2" ht="15.75" customHeight="1" x14ac:dyDescent="0.2">
      <c r="B735" s="191"/>
    </row>
    <row r="736" spans="2:2" ht="15.75" customHeight="1" x14ac:dyDescent="0.2">
      <c r="B736" s="191"/>
    </row>
    <row r="737" spans="2:2" ht="15.75" customHeight="1" x14ac:dyDescent="0.2">
      <c r="B737" s="191"/>
    </row>
    <row r="738" spans="2:2" ht="15.75" customHeight="1" x14ac:dyDescent="0.2">
      <c r="B738" s="191"/>
    </row>
    <row r="739" spans="2:2" ht="15.75" customHeight="1" x14ac:dyDescent="0.2">
      <c r="B739" s="191"/>
    </row>
    <row r="740" spans="2:2" ht="15.75" customHeight="1" x14ac:dyDescent="0.2">
      <c r="B740" s="191"/>
    </row>
    <row r="741" spans="2:2" ht="15.75" customHeight="1" x14ac:dyDescent="0.2">
      <c r="B741" s="191"/>
    </row>
    <row r="742" spans="2:2" ht="15.75" customHeight="1" x14ac:dyDescent="0.2">
      <c r="B742" s="191"/>
    </row>
    <row r="743" spans="2:2" ht="15.75" customHeight="1" x14ac:dyDescent="0.2">
      <c r="B743" s="191"/>
    </row>
    <row r="744" spans="2:2" ht="15.75" customHeight="1" x14ac:dyDescent="0.2">
      <c r="B744" s="191"/>
    </row>
    <row r="745" spans="2:2" ht="15.75" customHeight="1" x14ac:dyDescent="0.2">
      <c r="B745" s="191"/>
    </row>
    <row r="746" spans="2:2" ht="15.75" customHeight="1" x14ac:dyDescent="0.2">
      <c r="B746" s="191"/>
    </row>
    <row r="747" spans="2:2" ht="15.75" customHeight="1" x14ac:dyDescent="0.2">
      <c r="B747" s="191"/>
    </row>
    <row r="748" spans="2:2" ht="15.75" customHeight="1" x14ac:dyDescent="0.2">
      <c r="B748" s="191"/>
    </row>
    <row r="749" spans="2:2" ht="15.75" customHeight="1" x14ac:dyDescent="0.2">
      <c r="B749" s="191"/>
    </row>
    <row r="750" spans="2:2" ht="15.75" customHeight="1" x14ac:dyDescent="0.2">
      <c r="B750" s="191"/>
    </row>
    <row r="751" spans="2:2" ht="15.75" customHeight="1" x14ac:dyDescent="0.2">
      <c r="B751" s="191"/>
    </row>
    <row r="752" spans="2:2" ht="15.75" customHeight="1" x14ac:dyDescent="0.2">
      <c r="B752" s="191"/>
    </row>
    <row r="753" spans="2:2" ht="15.75" customHeight="1" x14ac:dyDescent="0.2">
      <c r="B753" s="191"/>
    </row>
    <row r="754" spans="2:2" ht="15.75" customHeight="1" x14ac:dyDescent="0.2">
      <c r="B754" s="191"/>
    </row>
    <row r="755" spans="2:2" ht="15.75" customHeight="1" x14ac:dyDescent="0.2">
      <c r="B755" s="191"/>
    </row>
    <row r="756" spans="2:2" ht="15.75" customHeight="1" x14ac:dyDescent="0.2">
      <c r="B756" s="191"/>
    </row>
    <row r="757" spans="2:2" ht="15.75" customHeight="1" x14ac:dyDescent="0.2">
      <c r="B757" s="191"/>
    </row>
    <row r="758" spans="2:2" ht="15.75" customHeight="1" x14ac:dyDescent="0.2">
      <c r="B758" s="191"/>
    </row>
    <row r="759" spans="2:2" ht="15.75" customHeight="1" x14ac:dyDescent="0.2">
      <c r="B759" s="191"/>
    </row>
    <row r="760" spans="2:2" ht="15.75" customHeight="1" x14ac:dyDescent="0.2">
      <c r="B760" s="191"/>
    </row>
    <row r="761" spans="2:2" ht="15.75" customHeight="1" x14ac:dyDescent="0.2">
      <c r="B761" s="191"/>
    </row>
    <row r="762" spans="2:2" ht="15.75" customHeight="1" x14ac:dyDescent="0.2">
      <c r="B762" s="191"/>
    </row>
    <row r="763" spans="2:2" ht="15.75" customHeight="1" x14ac:dyDescent="0.2">
      <c r="B763" s="191"/>
    </row>
    <row r="764" spans="2:2" ht="15.75" customHeight="1" x14ac:dyDescent="0.2">
      <c r="B764" s="191"/>
    </row>
    <row r="765" spans="2:2" ht="15.75" customHeight="1" x14ac:dyDescent="0.2">
      <c r="B765" s="191"/>
    </row>
    <row r="766" spans="2:2" ht="15.75" customHeight="1" x14ac:dyDescent="0.2">
      <c r="B766" s="191"/>
    </row>
    <row r="767" spans="2:2" ht="15.75" customHeight="1" x14ac:dyDescent="0.2">
      <c r="B767" s="191"/>
    </row>
    <row r="768" spans="2:2" ht="15.75" customHeight="1" x14ac:dyDescent="0.2">
      <c r="B768" s="191"/>
    </row>
    <row r="769" spans="2:2" ht="15.75" customHeight="1" x14ac:dyDescent="0.2">
      <c r="B769" s="191"/>
    </row>
    <row r="770" spans="2:2" ht="15.75" customHeight="1" x14ac:dyDescent="0.2">
      <c r="B770" s="191"/>
    </row>
    <row r="771" spans="2:2" ht="15.75" customHeight="1" x14ac:dyDescent="0.2">
      <c r="B771" s="191"/>
    </row>
    <row r="772" spans="2:2" ht="15.75" customHeight="1" x14ac:dyDescent="0.2">
      <c r="B772" s="191"/>
    </row>
    <row r="773" spans="2:2" ht="15.75" customHeight="1" x14ac:dyDescent="0.2">
      <c r="B773" s="191"/>
    </row>
    <row r="774" spans="2:2" ht="15.75" customHeight="1" x14ac:dyDescent="0.2">
      <c r="B774" s="191"/>
    </row>
    <row r="775" spans="2:2" ht="15.75" customHeight="1" x14ac:dyDescent="0.2">
      <c r="B775" s="191"/>
    </row>
    <row r="776" spans="2:2" ht="15.75" customHeight="1" x14ac:dyDescent="0.2">
      <c r="B776" s="191"/>
    </row>
    <row r="777" spans="2:2" ht="15.75" customHeight="1" x14ac:dyDescent="0.2">
      <c r="B777" s="191"/>
    </row>
    <row r="778" spans="2:2" ht="15.75" customHeight="1" x14ac:dyDescent="0.2">
      <c r="B778" s="191"/>
    </row>
    <row r="779" spans="2:2" ht="15.75" customHeight="1" x14ac:dyDescent="0.2">
      <c r="B779" s="191"/>
    </row>
    <row r="780" spans="2:2" ht="15.75" customHeight="1" x14ac:dyDescent="0.2">
      <c r="B780" s="191"/>
    </row>
    <row r="781" spans="2:2" ht="15.75" customHeight="1" x14ac:dyDescent="0.2">
      <c r="B781" s="191"/>
    </row>
    <row r="782" spans="2:2" ht="15.75" customHeight="1" x14ac:dyDescent="0.2">
      <c r="B782" s="191"/>
    </row>
    <row r="783" spans="2:2" ht="15.75" customHeight="1" x14ac:dyDescent="0.2">
      <c r="B783" s="191"/>
    </row>
    <row r="784" spans="2:2" ht="15.75" customHeight="1" x14ac:dyDescent="0.2">
      <c r="B784" s="191"/>
    </row>
    <row r="785" spans="2:2" ht="15.75" customHeight="1" x14ac:dyDescent="0.2">
      <c r="B785" s="191"/>
    </row>
    <row r="786" spans="2:2" ht="15.75" customHeight="1" x14ac:dyDescent="0.2">
      <c r="B786" s="191"/>
    </row>
    <row r="787" spans="2:2" ht="15.75" customHeight="1" x14ac:dyDescent="0.2">
      <c r="B787" s="191"/>
    </row>
    <row r="788" spans="2:2" ht="15.75" customHeight="1" x14ac:dyDescent="0.2">
      <c r="B788" s="191"/>
    </row>
    <row r="789" spans="2:2" ht="15.75" customHeight="1" x14ac:dyDescent="0.2">
      <c r="B789" s="191"/>
    </row>
    <row r="790" spans="2:2" ht="15.75" customHeight="1" x14ac:dyDescent="0.2">
      <c r="B790" s="191"/>
    </row>
    <row r="791" spans="2:2" ht="15.75" customHeight="1" x14ac:dyDescent="0.2">
      <c r="B791" s="191"/>
    </row>
    <row r="792" spans="2:2" ht="15.75" customHeight="1" x14ac:dyDescent="0.2">
      <c r="B792" s="191"/>
    </row>
    <row r="793" spans="2:2" ht="15.75" customHeight="1" x14ac:dyDescent="0.2">
      <c r="B793" s="191"/>
    </row>
    <row r="794" spans="2:2" ht="15.75" customHeight="1" x14ac:dyDescent="0.2">
      <c r="B794" s="191"/>
    </row>
    <row r="795" spans="2:2" ht="15.75" customHeight="1" x14ac:dyDescent="0.2">
      <c r="B795" s="191"/>
    </row>
    <row r="796" spans="2:2" ht="15.75" customHeight="1" x14ac:dyDescent="0.2">
      <c r="B796" s="191"/>
    </row>
    <row r="797" spans="2:2" ht="15.75" customHeight="1" x14ac:dyDescent="0.2">
      <c r="B797" s="191"/>
    </row>
    <row r="798" spans="2:2" ht="15.75" customHeight="1" x14ac:dyDescent="0.2">
      <c r="B798" s="191"/>
    </row>
    <row r="799" spans="2:2" ht="15.75" customHeight="1" x14ac:dyDescent="0.2">
      <c r="B799" s="191"/>
    </row>
    <row r="800" spans="2:2" ht="15.75" customHeight="1" x14ac:dyDescent="0.2">
      <c r="B800" s="191"/>
    </row>
    <row r="801" spans="2:2" ht="15.75" customHeight="1" x14ac:dyDescent="0.2">
      <c r="B801" s="191"/>
    </row>
    <row r="802" spans="2:2" ht="15.75" customHeight="1" x14ac:dyDescent="0.2">
      <c r="B802" s="191"/>
    </row>
    <row r="803" spans="2:2" ht="15.75" customHeight="1" x14ac:dyDescent="0.2">
      <c r="B803" s="191"/>
    </row>
    <row r="804" spans="2:2" ht="15.75" customHeight="1" x14ac:dyDescent="0.2">
      <c r="B804" s="191"/>
    </row>
    <row r="805" spans="2:2" ht="15.75" customHeight="1" x14ac:dyDescent="0.2">
      <c r="B805" s="191"/>
    </row>
    <row r="806" spans="2:2" ht="15.75" customHeight="1" x14ac:dyDescent="0.2">
      <c r="B806" s="191"/>
    </row>
    <row r="807" spans="2:2" ht="15.75" customHeight="1" x14ac:dyDescent="0.2">
      <c r="B807" s="191"/>
    </row>
    <row r="808" spans="2:2" ht="15.75" customHeight="1" x14ac:dyDescent="0.2">
      <c r="B808" s="191"/>
    </row>
    <row r="809" spans="2:2" ht="15.75" customHeight="1" x14ac:dyDescent="0.2">
      <c r="B809" s="191"/>
    </row>
    <row r="810" spans="2:2" ht="15.75" customHeight="1" x14ac:dyDescent="0.2">
      <c r="B810" s="191"/>
    </row>
    <row r="811" spans="2:2" ht="15.75" customHeight="1" x14ac:dyDescent="0.2">
      <c r="B811" s="191"/>
    </row>
    <row r="812" spans="2:2" ht="15.75" customHeight="1" x14ac:dyDescent="0.2">
      <c r="B812" s="191"/>
    </row>
    <row r="813" spans="2:2" ht="15.75" customHeight="1" x14ac:dyDescent="0.2">
      <c r="B813" s="191"/>
    </row>
    <row r="814" spans="2:2" ht="15.75" customHeight="1" x14ac:dyDescent="0.2">
      <c r="B814" s="191"/>
    </row>
    <row r="815" spans="2:2" ht="15.75" customHeight="1" x14ac:dyDescent="0.2">
      <c r="B815" s="191"/>
    </row>
    <row r="816" spans="2:2" ht="15.75" customHeight="1" x14ac:dyDescent="0.2">
      <c r="B816" s="191"/>
    </row>
    <row r="817" spans="2:2" ht="15.75" customHeight="1" x14ac:dyDescent="0.2">
      <c r="B817" s="191"/>
    </row>
    <row r="818" spans="2:2" ht="15.75" customHeight="1" x14ac:dyDescent="0.2">
      <c r="B818" s="191"/>
    </row>
    <row r="819" spans="2:2" ht="15.75" customHeight="1" x14ac:dyDescent="0.2">
      <c r="B819" s="191"/>
    </row>
    <row r="820" spans="2:2" ht="15.75" customHeight="1" x14ac:dyDescent="0.2">
      <c r="B820" s="191"/>
    </row>
    <row r="821" spans="2:2" ht="15.75" customHeight="1" x14ac:dyDescent="0.2">
      <c r="B821" s="191"/>
    </row>
    <row r="822" spans="2:2" ht="15.75" customHeight="1" x14ac:dyDescent="0.2">
      <c r="B822" s="191"/>
    </row>
    <row r="823" spans="2:2" ht="15.75" customHeight="1" x14ac:dyDescent="0.2">
      <c r="B823" s="191"/>
    </row>
    <row r="824" spans="2:2" ht="15.75" customHeight="1" x14ac:dyDescent="0.2">
      <c r="B824" s="191"/>
    </row>
    <row r="825" spans="2:2" ht="15.75" customHeight="1" x14ac:dyDescent="0.2">
      <c r="B825" s="191"/>
    </row>
    <row r="826" spans="2:2" ht="15.75" customHeight="1" x14ac:dyDescent="0.2">
      <c r="B826" s="191"/>
    </row>
    <row r="827" spans="2:2" ht="15.75" customHeight="1" x14ac:dyDescent="0.2">
      <c r="B827" s="191"/>
    </row>
    <row r="828" spans="2:2" ht="15.75" customHeight="1" x14ac:dyDescent="0.2">
      <c r="B828" s="191"/>
    </row>
    <row r="829" spans="2:2" ht="15.75" customHeight="1" x14ac:dyDescent="0.2">
      <c r="B829" s="191"/>
    </row>
    <row r="830" spans="2:2" ht="15.75" customHeight="1" x14ac:dyDescent="0.2">
      <c r="B830" s="191"/>
    </row>
    <row r="831" spans="2:2" ht="15.75" customHeight="1" x14ac:dyDescent="0.2">
      <c r="B831" s="191"/>
    </row>
    <row r="832" spans="2:2" ht="15.75" customHeight="1" x14ac:dyDescent="0.2">
      <c r="B832" s="191"/>
    </row>
    <row r="833" spans="2:2" ht="15.75" customHeight="1" x14ac:dyDescent="0.2">
      <c r="B833" s="191"/>
    </row>
    <row r="834" spans="2:2" ht="15.75" customHeight="1" x14ac:dyDescent="0.2">
      <c r="B834" s="191"/>
    </row>
    <row r="835" spans="2:2" ht="15.75" customHeight="1" x14ac:dyDescent="0.2">
      <c r="B835" s="191"/>
    </row>
    <row r="836" spans="2:2" ht="15.75" customHeight="1" x14ac:dyDescent="0.2">
      <c r="B836" s="191"/>
    </row>
    <row r="837" spans="2:2" ht="15.75" customHeight="1" x14ac:dyDescent="0.2">
      <c r="B837" s="191"/>
    </row>
    <row r="838" spans="2:2" ht="15.75" customHeight="1" x14ac:dyDescent="0.2">
      <c r="B838" s="191"/>
    </row>
    <row r="839" spans="2:2" ht="15.75" customHeight="1" x14ac:dyDescent="0.2">
      <c r="B839" s="191"/>
    </row>
    <row r="840" spans="2:2" ht="15.75" customHeight="1" x14ac:dyDescent="0.2">
      <c r="B840" s="191"/>
    </row>
    <row r="841" spans="2:2" ht="15.75" customHeight="1" x14ac:dyDescent="0.2">
      <c r="B841" s="191"/>
    </row>
    <row r="842" spans="2:2" ht="15.75" customHeight="1" x14ac:dyDescent="0.2">
      <c r="B842" s="191"/>
    </row>
    <row r="843" spans="2:2" ht="15.75" customHeight="1" x14ac:dyDescent="0.2">
      <c r="B843" s="191"/>
    </row>
    <row r="844" spans="2:2" ht="15.75" customHeight="1" x14ac:dyDescent="0.2">
      <c r="B844" s="191"/>
    </row>
    <row r="845" spans="2:2" ht="15.75" customHeight="1" x14ac:dyDescent="0.2">
      <c r="B845" s="191"/>
    </row>
    <row r="846" spans="2:2" ht="15.75" customHeight="1" x14ac:dyDescent="0.2">
      <c r="B846" s="191"/>
    </row>
    <row r="847" spans="2:2" ht="15.75" customHeight="1" x14ac:dyDescent="0.2">
      <c r="B847" s="191"/>
    </row>
    <row r="848" spans="2:2" ht="15.75" customHeight="1" x14ac:dyDescent="0.2">
      <c r="B848" s="191"/>
    </row>
    <row r="849" spans="2:2" ht="15.75" customHeight="1" x14ac:dyDescent="0.2">
      <c r="B849" s="191"/>
    </row>
    <row r="850" spans="2:2" ht="15.75" customHeight="1" x14ac:dyDescent="0.2">
      <c r="B850" s="191"/>
    </row>
    <row r="851" spans="2:2" ht="15.75" customHeight="1" x14ac:dyDescent="0.2">
      <c r="B851" s="191"/>
    </row>
    <row r="852" spans="2:2" ht="15.75" customHeight="1" x14ac:dyDescent="0.2">
      <c r="B852" s="191"/>
    </row>
    <row r="853" spans="2:2" ht="15.75" customHeight="1" x14ac:dyDescent="0.2">
      <c r="B853" s="191"/>
    </row>
    <row r="854" spans="2:2" ht="15.75" customHeight="1" x14ac:dyDescent="0.2">
      <c r="B854" s="191"/>
    </row>
    <row r="855" spans="2:2" ht="15.75" customHeight="1" x14ac:dyDescent="0.2">
      <c r="B855" s="191"/>
    </row>
    <row r="856" spans="2:2" ht="15.75" customHeight="1" x14ac:dyDescent="0.2">
      <c r="B856" s="191"/>
    </row>
    <row r="857" spans="2:2" ht="15.75" customHeight="1" x14ac:dyDescent="0.2">
      <c r="B857" s="191"/>
    </row>
    <row r="858" spans="2:2" ht="15.75" customHeight="1" x14ac:dyDescent="0.2">
      <c r="B858" s="191"/>
    </row>
    <row r="859" spans="2:2" ht="15.75" customHeight="1" x14ac:dyDescent="0.2">
      <c r="B859" s="191"/>
    </row>
    <row r="860" spans="2:2" ht="15.75" customHeight="1" x14ac:dyDescent="0.2">
      <c r="B860" s="191"/>
    </row>
    <row r="861" spans="2:2" ht="15.75" customHeight="1" x14ac:dyDescent="0.2">
      <c r="B861" s="191"/>
    </row>
    <row r="862" spans="2:2" ht="15.75" customHeight="1" x14ac:dyDescent="0.2">
      <c r="B862" s="191"/>
    </row>
    <row r="863" spans="2:2" ht="15.75" customHeight="1" x14ac:dyDescent="0.2">
      <c r="B863" s="191"/>
    </row>
    <row r="864" spans="2:2" ht="15.75" customHeight="1" x14ac:dyDescent="0.2">
      <c r="B864" s="191"/>
    </row>
    <row r="865" spans="2:2" ht="15.75" customHeight="1" x14ac:dyDescent="0.2">
      <c r="B865" s="191"/>
    </row>
    <row r="866" spans="2:2" ht="15.75" customHeight="1" x14ac:dyDescent="0.2">
      <c r="B866" s="191"/>
    </row>
    <row r="867" spans="2:2" ht="15.75" customHeight="1" x14ac:dyDescent="0.2">
      <c r="B867" s="191"/>
    </row>
    <row r="868" spans="2:2" ht="15.75" customHeight="1" x14ac:dyDescent="0.2">
      <c r="B868" s="191"/>
    </row>
    <row r="869" spans="2:2" ht="15.75" customHeight="1" x14ac:dyDescent="0.2">
      <c r="B869" s="191"/>
    </row>
    <row r="870" spans="2:2" ht="15.75" customHeight="1" x14ac:dyDescent="0.2">
      <c r="B870" s="191"/>
    </row>
    <row r="871" spans="2:2" ht="15.75" customHeight="1" x14ac:dyDescent="0.2">
      <c r="B871" s="191"/>
    </row>
    <row r="872" spans="2:2" ht="15.75" customHeight="1" x14ac:dyDescent="0.2">
      <c r="B872" s="191"/>
    </row>
    <row r="873" spans="2:2" ht="15.75" customHeight="1" x14ac:dyDescent="0.2">
      <c r="B873" s="191"/>
    </row>
    <row r="874" spans="2:2" ht="15.75" customHeight="1" x14ac:dyDescent="0.2">
      <c r="B874" s="191"/>
    </row>
    <row r="875" spans="2:2" ht="15.75" customHeight="1" x14ac:dyDescent="0.2">
      <c r="B875" s="191"/>
    </row>
    <row r="876" spans="2:2" ht="15.75" customHeight="1" x14ac:dyDescent="0.2">
      <c r="B876" s="191"/>
    </row>
    <row r="877" spans="2:2" ht="15.75" customHeight="1" x14ac:dyDescent="0.2">
      <c r="B877" s="191"/>
    </row>
    <row r="878" spans="2:2" ht="15.75" customHeight="1" x14ac:dyDescent="0.2">
      <c r="B878" s="191"/>
    </row>
    <row r="879" spans="2:2" ht="15.75" customHeight="1" x14ac:dyDescent="0.2">
      <c r="B879" s="191"/>
    </row>
    <row r="880" spans="2:2" ht="15.75" customHeight="1" x14ac:dyDescent="0.2">
      <c r="B880" s="191"/>
    </row>
    <row r="881" spans="2:2" ht="15.75" customHeight="1" x14ac:dyDescent="0.2">
      <c r="B881" s="191"/>
    </row>
    <row r="882" spans="2:2" ht="15.75" customHeight="1" x14ac:dyDescent="0.2">
      <c r="B882" s="191"/>
    </row>
    <row r="883" spans="2:2" ht="15.75" customHeight="1" x14ac:dyDescent="0.2">
      <c r="B883" s="191"/>
    </row>
    <row r="884" spans="2:2" ht="15.75" customHeight="1" x14ac:dyDescent="0.2">
      <c r="B884" s="191"/>
    </row>
    <row r="885" spans="2:2" ht="15.75" customHeight="1" x14ac:dyDescent="0.2">
      <c r="B885" s="191"/>
    </row>
    <row r="886" spans="2:2" ht="15.75" customHeight="1" x14ac:dyDescent="0.2">
      <c r="B886" s="191"/>
    </row>
    <row r="887" spans="2:2" ht="15.75" customHeight="1" x14ac:dyDescent="0.2">
      <c r="B887" s="191"/>
    </row>
    <row r="888" spans="2:2" ht="15.75" customHeight="1" x14ac:dyDescent="0.2">
      <c r="B888" s="191"/>
    </row>
    <row r="889" spans="2:2" ht="15.75" customHeight="1" x14ac:dyDescent="0.2">
      <c r="B889" s="191"/>
    </row>
    <row r="890" spans="2:2" ht="15.75" customHeight="1" x14ac:dyDescent="0.2">
      <c r="B890" s="191"/>
    </row>
    <row r="891" spans="2:2" ht="15.75" customHeight="1" x14ac:dyDescent="0.2">
      <c r="B891" s="191"/>
    </row>
    <row r="892" spans="2:2" ht="15.75" customHeight="1" x14ac:dyDescent="0.2">
      <c r="B892" s="191"/>
    </row>
    <row r="893" spans="2:2" ht="15.75" customHeight="1" x14ac:dyDescent="0.2">
      <c r="B893" s="191"/>
    </row>
    <row r="894" spans="2:2" ht="15.75" customHeight="1" x14ac:dyDescent="0.2">
      <c r="B894" s="191"/>
    </row>
    <row r="895" spans="2:2" ht="15.75" customHeight="1" x14ac:dyDescent="0.2">
      <c r="B895" s="191"/>
    </row>
    <row r="896" spans="2:2" ht="15.75" customHeight="1" x14ac:dyDescent="0.2">
      <c r="B896" s="191"/>
    </row>
    <row r="897" spans="2:2" ht="15.75" customHeight="1" x14ac:dyDescent="0.2">
      <c r="B897" s="191"/>
    </row>
    <row r="898" spans="2:2" ht="15.75" customHeight="1" x14ac:dyDescent="0.2">
      <c r="B898" s="191"/>
    </row>
    <row r="899" spans="2:2" ht="15.75" customHeight="1" x14ac:dyDescent="0.2">
      <c r="B899" s="191"/>
    </row>
    <row r="900" spans="2:2" ht="15.75" customHeight="1" x14ac:dyDescent="0.2">
      <c r="B900" s="191"/>
    </row>
    <row r="901" spans="2:2" ht="15.75" customHeight="1" x14ac:dyDescent="0.2">
      <c r="B901" s="191"/>
    </row>
    <row r="902" spans="2:2" ht="15.75" customHeight="1" x14ac:dyDescent="0.2">
      <c r="B902" s="191"/>
    </row>
    <row r="903" spans="2:2" ht="15.75" customHeight="1" x14ac:dyDescent="0.2">
      <c r="B903" s="191"/>
    </row>
    <row r="904" spans="2:2" ht="15.75" customHeight="1" x14ac:dyDescent="0.2">
      <c r="B904" s="191"/>
    </row>
    <row r="905" spans="2:2" ht="15.75" customHeight="1" x14ac:dyDescent="0.2">
      <c r="B905" s="191"/>
    </row>
    <row r="906" spans="2:2" ht="15.75" customHeight="1" x14ac:dyDescent="0.2">
      <c r="B906" s="191"/>
    </row>
    <row r="907" spans="2:2" ht="15.75" customHeight="1" x14ac:dyDescent="0.2">
      <c r="B907" s="191"/>
    </row>
    <row r="908" spans="2:2" ht="15.75" customHeight="1" x14ac:dyDescent="0.2">
      <c r="B908" s="191"/>
    </row>
    <row r="909" spans="2:2" ht="15.75" customHeight="1" x14ac:dyDescent="0.2">
      <c r="B909" s="191"/>
    </row>
    <row r="910" spans="2:2" ht="15.75" customHeight="1" x14ac:dyDescent="0.2">
      <c r="B910" s="191"/>
    </row>
    <row r="911" spans="2:2" ht="15.75" customHeight="1" x14ac:dyDescent="0.2">
      <c r="B911" s="191"/>
    </row>
    <row r="912" spans="2:2" ht="15.75" customHeight="1" x14ac:dyDescent="0.2">
      <c r="B912" s="191"/>
    </row>
    <row r="913" spans="2:2" ht="15.75" customHeight="1" x14ac:dyDescent="0.2">
      <c r="B913" s="191"/>
    </row>
    <row r="914" spans="2:2" ht="15.75" customHeight="1" x14ac:dyDescent="0.2">
      <c r="B914" s="191"/>
    </row>
    <row r="915" spans="2:2" ht="15.75" customHeight="1" x14ac:dyDescent="0.2">
      <c r="B915" s="191"/>
    </row>
    <row r="916" spans="2:2" ht="15.75" customHeight="1" x14ac:dyDescent="0.2">
      <c r="B916" s="191"/>
    </row>
    <row r="917" spans="2:2" ht="15.75" customHeight="1" x14ac:dyDescent="0.2">
      <c r="B917" s="191"/>
    </row>
    <row r="918" spans="2:2" ht="15.75" customHeight="1" x14ac:dyDescent="0.2">
      <c r="B918" s="191"/>
    </row>
    <row r="919" spans="2:2" ht="15.75" customHeight="1" x14ac:dyDescent="0.2">
      <c r="B919" s="191"/>
    </row>
    <row r="920" spans="2:2" ht="15.75" customHeight="1" x14ac:dyDescent="0.2">
      <c r="B920" s="191"/>
    </row>
    <row r="921" spans="2:2" ht="15.75" customHeight="1" x14ac:dyDescent="0.2">
      <c r="B921" s="191"/>
    </row>
    <row r="922" spans="2:2" ht="15.75" customHeight="1" x14ac:dyDescent="0.2">
      <c r="B922" s="191"/>
    </row>
    <row r="923" spans="2:2" ht="15.75" customHeight="1" x14ac:dyDescent="0.2">
      <c r="B923" s="191"/>
    </row>
    <row r="924" spans="2:2" ht="15.75" customHeight="1" x14ac:dyDescent="0.2">
      <c r="B924" s="191"/>
    </row>
    <row r="925" spans="2:2" ht="15.75" customHeight="1" x14ac:dyDescent="0.2">
      <c r="B925" s="191"/>
    </row>
    <row r="926" spans="2:2" ht="15.75" customHeight="1" x14ac:dyDescent="0.2">
      <c r="B926" s="191"/>
    </row>
    <row r="927" spans="2:2" ht="15.75" customHeight="1" x14ac:dyDescent="0.2">
      <c r="B927" s="191"/>
    </row>
    <row r="928" spans="2:2" ht="15.75" customHeight="1" x14ac:dyDescent="0.2">
      <c r="B928" s="191"/>
    </row>
    <row r="929" spans="2:2" ht="15.75" customHeight="1" x14ac:dyDescent="0.2">
      <c r="B929" s="191"/>
    </row>
    <row r="930" spans="2:2" ht="15.75" customHeight="1" x14ac:dyDescent="0.2">
      <c r="B930" s="191"/>
    </row>
    <row r="931" spans="2:2" ht="15.75" customHeight="1" x14ac:dyDescent="0.2">
      <c r="B931" s="191"/>
    </row>
    <row r="932" spans="2:2" ht="15.75" customHeight="1" x14ac:dyDescent="0.2">
      <c r="B932" s="191"/>
    </row>
    <row r="933" spans="2:2" ht="15.75" customHeight="1" x14ac:dyDescent="0.2">
      <c r="B933" s="191"/>
    </row>
    <row r="934" spans="2:2" ht="15.75" customHeight="1" x14ac:dyDescent="0.2">
      <c r="B934" s="191"/>
    </row>
    <row r="935" spans="2:2" ht="15.75" customHeight="1" x14ac:dyDescent="0.2">
      <c r="B935" s="191"/>
    </row>
    <row r="936" spans="2:2" ht="15.75" customHeight="1" x14ac:dyDescent="0.2">
      <c r="B936" s="191"/>
    </row>
    <row r="937" spans="2:2" ht="15.75" customHeight="1" x14ac:dyDescent="0.2">
      <c r="B937" s="191"/>
    </row>
    <row r="938" spans="2:2" ht="15.75" customHeight="1" x14ac:dyDescent="0.2">
      <c r="B938" s="191"/>
    </row>
    <row r="939" spans="2:2" ht="15.75" customHeight="1" x14ac:dyDescent="0.2">
      <c r="B939" s="191"/>
    </row>
    <row r="940" spans="2:2" ht="15.75" customHeight="1" x14ac:dyDescent="0.2">
      <c r="B940" s="191"/>
    </row>
    <row r="941" spans="2:2" ht="15.75" customHeight="1" x14ac:dyDescent="0.2">
      <c r="B941" s="191"/>
    </row>
    <row r="942" spans="2:2" ht="15.75" customHeight="1" x14ac:dyDescent="0.2">
      <c r="B942" s="191"/>
    </row>
    <row r="943" spans="2:2" ht="15.75" customHeight="1" x14ac:dyDescent="0.2">
      <c r="B943" s="191"/>
    </row>
    <row r="944" spans="2:2" ht="15.75" customHeight="1" x14ac:dyDescent="0.2">
      <c r="B944" s="191"/>
    </row>
    <row r="945" spans="2:2" ht="15.75" customHeight="1" x14ac:dyDescent="0.2">
      <c r="B945" s="191"/>
    </row>
    <row r="946" spans="2:2" ht="15.75" customHeight="1" x14ac:dyDescent="0.2">
      <c r="B946" s="191"/>
    </row>
    <row r="947" spans="2:2" ht="15.75" customHeight="1" x14ac:dyDescent="0.2">
      <c r="B947" s="191"/>
    </row>
    <row r="948" spans="2:2" ht="15.75" customHeight="1" x14ac:dyDescent="0.2">
      <c r="B948" s="191"/>
    </row>
    <row r="949" spans="2:2" ht="15.75" customHeight="1" x14ac:dyDescent="0.2">
      <c r="B949" s="191"/>
    </row>
    <row r="950" spans="2:2" ht="15.75" customHeight="1" x14ac:dyDescent="0.2">
      <c r="B950" s="191"/>
    </row>
    <row r="951" spans="2:2" ht="15.75" customHeight="1" x14ac:dyDescent="0.2">
      <c r="B951" s="191"/>
    </row>
    <row r="952" spans="2:2" ht="15.75" customHeight="1" x14ac:dyDescent="0.2">
      <c r="B952" s="191"/>
    </row>
    <row r="953" spans="2:2" ht="15.75" customHeight="1" x14ac:dyDescent="0.2">
      <c r="B953" s="191"/>
    </row>
    <row r="954" spans="2:2" ht="15.75" customHeight="1" x14ac:dyDescent="0.2">
      <c r="B954" s="191"/>
    </row>
    <row r="955" spans="2:2" ht="15.75" customHeight="1" x14ac:dyDescent="0.2">
      <c r="B955" s="191"/>
    </row>
    <row r="956" spans="2:2" ht="15.75" customHeight="1" x14ac:dyDescent="0.2">
      <c r="B956" s="191"/>
    </row>
    <row r="957" spans="2:2" ht="15.75" customHeight="1" x14ac:dyDescent="0.2">
      <c r="B957" s="191"/>
    </row>
    <row r="958" spans="2:2" ht="15.75" customHeight="1" x14ac:dyDescent="0.2">
      <c r="B958" s="191"/>
    </row>
    <row r="959" spans="2:2" ht="15.75" customHeight="1" x14ac:dyDescent="0.2">
      <c r="B959" s="191"/>
    </row>
    <row r="960" spans="2:2" ht="15.75" customHeight="1" x14ac:dyDescent="0.2">
      <c r="B960" s="191"/>
    </row>
    <row r="961" spans="2:2" ht="15.75" customHeight="1" x14ac:dyDescent="0.2">
      <c r="B961" s="191"/>
    </row>
    <row r="962" spans="2:2" ht="15.75" customHeight="1" x14ac:dyDescent="0.2">
      <c r="B962" s="191"/>
    </row>
    <row r="963" spans="2:2" ht="15.75" customHeight="1" x14ac:dyDescent="0.2">
      <c r="B963" s="191"/>
    </row>
    <row r="964" spans="2:2" ht="15.75" customHeight="1" x14ac:dyDescent="0.2">
      <c r="B964" s="191"/>
    </row>
    <row r="965" spans="2:2" ht="15.75" customHeight="1" x14ac:dyDescent="0.2">
      <c r="B965" s="191"/>
    </row>
    <row r="966" spans="2:2" ht="15.75" customHeight="1" x14ac:dyDescent="0.2">
      <c r="B966" s="191"/>
    </row>
    <row r="967" spans="2:2" ht="15.75" customHeight="1" x14ac:dyDescent="0.2">
      <c r="B967" s="191"/>
    </row>
    <row r="968" spans="2:2" ht="15.75" customHeight="1" x14ac:dyDescent="0.2">
      <c r="B968" s="191"/>
    </row>
    <row r="969" spans="2:2" ht="15.75" customHeight="1" x14ac:dyDescent="0.2">
      <c r="B969" s="191"/>
    </row>
    <row r="970" spans="2:2" ht="15.75" customHeight="1" x14ac:dyDescent="0.2">
      <c r="B970" s="191"/>
    </row>
    <row r="971" spans="2:2" ht="15.75" customHeight="1" x14ac:dyDescent="0.2">
      <c r="B971" s="191"/>
    </row>
    <row r="972" spans="2:2" ht="15.75" customHeight="1" x14ac:dyDescent="0.2">
      <c r="B972" s="191"/>
    </row>
    <row r="973" spans="2:2" ht="15.75" customHeight="1" x14ac:dyDescent="0.2">
      <c r="B973" s="191"/>
    </row>
    <row r="974" spans="2:2" ht="15.75" customHeight="1" x14ac:dyDescent="0.2">
      <c r="B974" s="191"/>
    </row>
    <row r="975" spans="2:2" ht="15.75" customHeight="1" x14ac:dyDescent="0.2">
      <c r="B975" s="191"/>
    </row>
    <row r="976" spans="2:2" ht="15.75" customHeight="1" x14ac:dyDescent="0.2">
      <c r="B976" s="191"/>
    </row>
    <row r="977" spans="2:2" ht="15.75" customHeight="1" x14ac:dyDescent="0.2">
      <c r="B977" s="191"/>
    </row>
    <row r="978" spans="2:2" ht="15.75" customHeight="1" x14ac:dyDescent="0.2">
      <c r="B978" s="191"/>
    </row>
    <row r="979" spans="2:2" ht="15.75" customHeight="1" x14ac:dyDescent="0.2">
      <c r="B979" s="191"/>
    </row>
    <row r="980" spans="2:2" ht="15.75" customHeight="1" x14ac:dyDescent="0.2">
      <c r="B980" s="191"/>
    </row>
    <row r="981" spans="2:2" ht="15.75" customHeight="1" x14ac:dyDescent="0.2">
      <c r="B981" s="191"/>
    </row>
    <row r="982" spans="2:2" ht="15.75" customHeight="1" x14ac:dyDescent="0.2">
      <c r="B982" s="191"/>
    </row>
    <row r="983" spans="2:2" ht="15.75" customHeight="1" x14ac:dyDescent="0.2">
      <c r="B983" s="191"/>
    </row>
    <row r="984" spans="2:2" ht="15.75" customHeight="1" x14ac:dyDescent="0.2">
      <c r="B984" s="191"/>
    </row>
    <row r="985" spans="2:2" ht="15.75" customHeight="1" x14ac:dyDescent="0.2">
      <c r="B985" s="191"/>
    </row>
    <row r="986" spans="2:2" ht="15.75" customHeight="1" x14ac:dyDescent="0.2">
      <c r="B986" s="191"/>
    </row>
    <row r="987" spans="2:2" ht="15.75" customHeight="1" x14ac:dyDescent="0.2">
      <c r="B987" s="191"/>
    </row>
    <row r="988" spans="2:2" ht="15.75" customHeight="1" x14ac:dyDescent="0.2">
      <c r="B988" s="191"/>
    </row>
    <row r="989" spans="2:2" ht="15.75" customHeight="1" x14ac:dyDescent="0.2">
      <c r="B989" s="191"/>
    </row>
    <row r="990" spans="2:2" ht="15.75" customHeight="1" x14ac:dyDescent="0.2">
      <c r="B990" s="191"/>
    </row>
    <row r="991" spans="2:2" ht="15.75" customHeight="1" x14ac:dyDescent="0.2">
      <c r="B991" s="191"/>
    </row>
    <row r="992" spans="2:2" ht="15.75" customHeight="1" x14ac:dyDescent="0.2">
      <c r="B992" s="191"/>
    </row>
    <row r="993" spans="2:2" ht="15.75" customHeight="1" x14ac:dyDescent="0.2">
      <c r="B993" s="191"/>
    </row>
    <row r="994" spans="2:2" ht="15.75" customHeight="1" x14ac:dyDescent="0.2">
      <c r="B994" s="191"/>
    </row>
    <row r="995" spans="2:2" ht="15.75" customHeight="1" x14ac:dyDescent="0.2">
      <c r="B995" s="191"/>
    </row>
    <row r="996" spans="2:2" ht="15.75" customHeight="1" x14ac:dyDescent="0.2">
      <c r="B996" s="191"/>
    </row>
    <row r="997" spans="2:2" ht="15.75" customHeight="1" x14ac:dyDescent="0.2">
      <c r="B997" s="191"/>
    </row>
    <row r="998" spans="2:2" ht="15.75" customHeight="1" x14ac:dyDescent="0.2">
      <c r="B998" s="191"/>
    </row>
    <row r="999" spans="2:2" ht="15.75" customHeight="1" x14ac:dyDescent="0.2">
      <c r="B999" s="191"/>
    </row>
    <row r="1000" spans="2:2" ht="15.75" customHeight="1" x14ac:dyDescent="0.2">
      <c r="B1000" s="191"/>
    </row>
    <row r="1001" spans="2:2" ht="15.75" customHeight="1" x14ac:dyDescent="0.2">
      <c r="B1001" s="191"/>
    </row>
    <row r="1002" spans="2:2" ht="15.75" customHeight="1" x14ac:dyDescent="0.2">
      <c r="B1002" s="191"/>
    </row>
    <row r="1003" spans="2:2" ht="15.75" customHeight="1" x14ac:dyDescent="0.2">
      <c r="B1003" s="191"/>
    </row>
    <row r="1004" spans="2:2" ht="15.75" customHeight="1" x14ac:dyDescent="0.2">
      <c r="B1004" s="191"/>
    </row>
    <row r="1005" spans="2:2" ht="15.75" customHeight="1" x14ac:dyDescent="0.2">
      <c r="B1005" s="191"/>
    </row>
    <row r="1006" spans="2:2" ht="15.75" customHeight="1" x14ac:dyDescent="0.2">
      <c r="B1006" s="191"/>
    </row>
    <row r="1007" spans="2:2" ht="15.75" customHeight="1" x14ac:dyDescent="0.2">
      <c r="B1007" s="191"/>
    </row>
    <row r="1008" spans="2:2" ht="15.75" customHeight="1" x14ac:dyDescent="0.2">
      <c r="B1008" s="191"/>
    </row>
    <row r="1009" spans="2:2" ht="15.75" customHeight="1" x14ac:dyDescent="0.2">
      <c r="B1009" s="191"/>
    </row>
  </sheetData>
  <sheetProtection sheet="1" objects="1" scenarios="1"/>
  <mergeCells count="7">
    <mergeCell ref="B55:K55"/>
    <mergeCell ref="B56:K56"/>
    <mergeCell ref="A50:B50"/>
    <mergeCell ref="B51:K51"/>
    <mergeCell ref="B52:K52"/>
    <mergeCell ref="B53:K53"/>
    <mergeCell ref="B54:K54"/>
  </mergeCells>
  <pageMargins left="0.7" right="0.7" top="0.75" bottom="0.75" header="0.3" footer="0.3"/>
  <pageSetup orientation="portrait" r:id="rId1"/>
  <headerFooter>
    <oddFooter>&amp;C_x000D_&amp;1#&amp;"Arial"&amp;11&amp;K000000 CCOA-Internal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9A020-613C-ED4F-BE62-A0724678F95F}">
  <dimension ref="A1:R14"/>
  <sheetViews>
    <sheetView zoomScaleNormal="100" workbookViewId="0">
      <selection activeCell="A5" sqref="A5:I5"/>
    </sheetView>
  </sheetViews>
  <sheetFormatPr defaultColWidth="10.85546875" defaultRowHeight="15" x14ac:dyDescent="0.25"/>
  <cols>
    <col min="1" max="1" width="58.42578125" style="87" customWidth="1"/>
    <col min="2" max="8" width="10.85546875" style="87"/>
    <col min="9" max="9" width="10.85546875" style="87" customWidth="1"/>
    <col min="10" max="10" width="34" style="87" customWidth="1"/>
    <col min="11" max="11" width="51.42578125" style="87" bestFit="1" customWidth="1"/>
    <col min="12" max="12" width="32.140625" style="87" bestFit="1" customWidth="1"/>
    <col min="13" max="13" width="29.42578125" style="87" customWidth="1"/>
    <col min="14" max="14" width="13.140625" style="87" bestFit="1" customWidth="1"/>
    <col min="15" max="15" width="37.42578125" style="87" customWidth="1"/>
    <col min="16" max="16384" width="10.85546875" style="87"/>
  </cols>
  <sheetData>
    <row r="1" spans="1:18" ht="15" customHeight="1" x14ac:dyDescent="0.25">
      <c r="A1" s="298" t="s">
        <v>69</v>
      </c>
      <c r="B1" s="298"/>
      <c r="C1" s="298"/>
      <c r="D1" s="298"/>
      <c r="E1" s="298"/>
      <c r="F1" s="298"/>
      <c r="G1" s="298"/>
      <c r="H1" s="298"/>
      <c r="I1" s="298"/>
      <c r="J1" s="298"/>
      <c r="K1" s="298"/>
      <c r="L1" s="298"/>
      <c r="M1" s="116"/>
      <c r="N1" s="116"/>
      <c r="O1" s="116"/>
      <c r="P1" s="116"/>
      <c r="Q1" s="116"/>
      <c r="R1" s="116"/>
    </row>
    <row r="2" spans="1:18" ht="15" customHeight="1" thickBot="1" x14ac:dyDescent="0.3">
      <c r="A2" s="298"/>
      <c r="B2" s="298"/>
      <c r="C2" s="298"/>
      <c r="D2" s="298"/>
      <c r="E2" s="298"/>
      <c r="F2" s="298"/>
      <c r="G2" s="298"/>
      <c r="H2" s="298"/>
      <c r="I2" s="298"/>
      <c r="J2" s="299"/>
      <c r="K2" s="299"/>
      <c r="L2" s="299"/>
      <c r="M2" s="116"/>
      <c r="N2" s="116"/>
      <c r="O2" s="116"/>
      <c r="P2" s="116"/>
      <c r="Q2" s="116"/>
      <c r="R2" s="116"/>
    </row>
    <row r="3" spans="1:18" ht="15" customHeight="1" x14ac:dyDescent="0.25">
      <c r="A3" s="300" t="s">
        <v>66</v>
      </c>
      <c r="B3" s="301"/>
      <c r="C3" s="301"/>
      <c r="D3" s="301"/>
      <c r="E3" s="301"/>
      <c r="F3" s="301"/>
      <c r="G3" s="301"/>
      <c r="H3" s="301"/>
      <c r="I3" s="302"/>
      <c r="J3" s="117" t="s">
        <v>70</v>
      </c>
      <c r="K3" s="117" t="s">
        <v>71</v>
      </c>
      <c r="L3" s="117" t="s">
        <v>72</v>
      </c>
      <c r="M3" s="297"/>
      <c r="N3" s="116"/>
      <c r="O3" s="116"/>
      <c r="P3" s="116"/>
      <c r="Q3" s="116"/>
      <c r="R3" s="116"/>
    </row>
    <row r="4" spans="1:18" ht="15" customHeight="1" x14ac:dyDescent="0.25">
      <c r="A4" s="300"/>
      <c r="B4" s="301"/>
      <c r="C4" s="301"/>
      <c r="D4" s="301"/>
      <c r="E4" s="301"/>
      <c r="F4" s="301"/>
      <c r="G4" s="301"/>
      <c r="H4" s="301"/>
      <c r="I4" s="302"/>
      <c r="J4" s="117"/>
      <c r="K4" s="117"/>
      <c r="L4" s="117"/>
      <c r="M4" s="297"/>
      <c r="N4" s="116"/>
      <c r="O4" s="116"/>
      <c r="P4" s="116"/>
      <c r="Q4" s="116"/>
      <c r="R4" s="116"/>
    </row>
    <row r="5" spans="1:18" ht="39.950000000000003" customHeight="1" x14ac:dyDescent="0.25">
      <c r="A5" s="308" t="s">
        <v>114</v>
      </c>
      <c r="B5" s="309"/>
      <c r="C5" s="309"/>
      <c r="D5" s="309"/>
      <c r="E5" s="309"/>
      <c r="F5" s="309"/>
      <c r="G5" s="309"/>
      <c r="H5" s="309"/>
      <c r="I5" s="310"/>
      <c r="J5" s="117">
        <v>20</v>
      </c>
      <c r="K5" s="117"/>
      <c r="L5" s="118">
        <v>15000</v>
      </c>
      <c r="M5" s="117"/>
      <c r="N5" s="119" t="s">
        <v>65</v>
      </c>
      <c r="O5" s="120" t="s">
        <v>77</v>
      </c>
      <c r="P5" s="117"/>
      <c r="Q5" s="117"/>
      <c r="R5" s="117"/>
    </row>
    <row r="6" spans="1:18" ht="23.25" x14ac:dyDescent="0.25">
      <c r="A6" s="287" t="s">
        <v>73</v>
      </c>
      <c r="B6" s="288"/>
      <c r="C6" s="288"/>
      <c r="D6" s="288"/>
      <c r="E6" s="288"/>
      <c r="F6" s="288"/>
      <c r="G6" s="288"/>
      <c r="H6" s="288"/>
      <c r="I6" s="289"/>
      <c r="J6" s="117">
        <f>SUM(J5:J5)</f>
        <v>20</v>
      </c>
      <c r="K6" s="117">
        <f>SUM(K5:K5)</f>
        <v>0</v>
      </c>
      <c r="L6" s="117">
        <f>SUM(L5:L5)</f>
        <v>15000</v>
      </c>
      <c r="M6" s="121"/>
      <c r="N6" s="121"/>
    </row>
    <row r="7" spans="1:18" ht="15" customHeight="1" x14ac:dyDescent="0.25">
      <c r="A7" s="304" t="s">
        <v>67</v>
      </c>
      <c r="B7" s="305"/>
      <c r="C7" s="305"/>
      <c r="D7" s="305"/>
      <c r="E7" s="305"/>
      <c r="F7" s="305"/>
      <c r="G7" s="305"/>
      <c r="H7" s="305"/>
      <c r="I7" s="306"/>
      <c r="J7" s="290" t="s">
        <v>70</v>
      </c>
      <c r="K7" s="292" t="s">
        <v>71</v>
      </c>
      <c r="L7" s="292" t="s">
        <v>72</v>
      </c>
      <c r="M7" s="121"/>
      <c r="N7" s="121"/>
    </row>
    <row r="8" spans="1:18" ht="15" customHeight="1" x14ac:dyDescent="0.25">
      <c r="A8" s="304"/>
      <c r="B8" s="305"/>
      <c r="C8" s="305"/>
      <c r="D8" s="305"/>
      <c r="E8" s="305"/>
      <c r="F8" s="305"/>
      <c r="G8" s="305"/>
      <c r="H8" s="305"/>
      <c r="I8" s="306"/>
      <c r="J8" s="291"/>
      <c r="K8" s="293"/>
      <c r="L8" s="293"/>
      <c r="M8" s="121"/>
      <c r="N8" s="121"/>
    </row>
    <row r="9" spans="1:18" ht="39.950000000000003" customHeight="1" x14ac:dyDescent="0.25">
      <c r="A9" s="307" t="s">
        <v>115</v>
      </c>
      <c r="B9" s="307"/>
      <c r="C9" s="307"/>
      <c r="D9" s="307"/>
      <c r="E9" s="307"/>
      <c r="F9" s="307"/>
      <c r="G9" s="307"/>
      <c r="H9" s="307"/>
      <c r="I9" s="307"/>
      <c r="J9" s="117">
        <v>160</v>
      </c>
      <c r="K9" s="117">
        <v>20000</v>
      </c>
      <c r="L9" s="117">
        <v>60000</v>
      </c>
      <c r="M9" s="122"/>
      <c r="N9" s="122"/>
    </row>
    <row r="10" spans="1:18" ht="39.950000000000003" customHeight="1" x14ac:dyDescent="0.25">
      <c r="A10" s="311" t="s">
        <v>74</v>
      </c>
      <c r="B10" s="312"/>
      <c r="C10" s="312"/>
      <c r="D10" s="312"/>
      <c r="E10" s="312"/>
      <c r="F10" s="312"/>
      <c r="G10" s="312"/>
      <c r="H10" s="312"/>
      <c r="I10" s="313"/>
      <c r="J10" s="117">
        <f>SUM(J9:J9)</f>
        <v>160</v>
      </c>
      <c r="K10" s="117">
        <f>SUM(K9:K9)</f>
        <v>20000</v>
      </c>
      <c r="L10" s="117">
        <f>SUM(L9:L9)</f>
        <v>60000</v>
      </c>
    </row>
    <row r="11" spans="1:18" x14ac:dyDescent="0.25">
      <c r="A11" s="303" t="s">
        <v>68</v>
      </c>
      <c r="B11" s="303"/>
      <c r="C11" s="303"/>
      <c r="D11" s="303"/>
      <c r="E11" s="303"/>
      <c r="F11" s="303"/>
      <c r="G11" s="303"/>
      <c r="H11" s="303"/>
      <c r="I11" s="303"/>
    </row>
    <row r="12" spans="1:18" x14ac:dyDescent="0.25">
      <c r="A12" s="303"/>
      <c r="B12" s="303"/>
      <c r="C12" s="303"/>
      <c r="D12" s="303"/>
      <c r="E12" s="303"/>
      <c r="F12" s="303"/>
      <c r="G12" s="303"/>
      <c r="H12" s="303"/>
      <c r="I12" s="303"/>
    </row>
    <row r="13" spans="1:18" ht="39.950000000000003" customHeight="1" x14ac:dyDescent="0.25">
      <c r="A13" s="294" t="s">
        <v>63</v>
      </c>
      <c r="B13" s="295"/>
      <c r="C13" s="295"/>
      <c r="D13" s="295"/>
      <c r="E13" s="295"/>
      <c r="F13" s="295"/>
      <c r="G13" s="295"/>
      <c r="H13" s="295"/>
      <c r="I13" s="296"/>
      <c r="J13" s="117">
        <v>320</v>
      </c>
      <c r="K13" s="117"/>
      <c r="L13" s="117"/>
    </row>
    <row r="14" spans="1:18" ht="39.950000000000003" customHeight="1" x14ac:dyDescent="0.25">
      <c r="A14" s="284" t="s">
        <v>74</v>
      </c>
      <c r="B14" s="285"/>
      <c r="C14" s="285"/>
      <c r="D14" s="285"/>
      <c r="E14" s="285"/>
      <c r="F14" s="285"/>
      <c r="G14" s="285"/>
      <c r="H14" s="285"/>
      <c r="I14" s="286"/>
      <c r="J14" s="117">
        <f>SUM(J13:J13)</f>
        <v>320</v>
      </c>
      <c r="K14" s="117">
        <f>SUM(K13:K13)</f>
        <v>0</v>
      </c>
      <c r="L14" s="117">
        <f>SUM(L13:L13)</f>
        <v>0</v>
      </c>
    </row>
  </sheetData>
  <mergeCells count="14">
    <mergeCell ref="M3:M4"/>
    <mergeCell ref="A1:L2"/>
    <mergeCell ref="A3:I4"/>
    <mergeCell ref="A11:I12"/>
    <mergeCell ref="A7:I8"/>
    <mergeCell ref="A9:I9"/>
    <mergeCell ref="A5:I5"/>
    <mergeCell ref="A10:I10"/>
    <mergeCell ref="A14:I14"/>
    <mergeCell ref="A6:I6"/>
    <mergeCell ref="J7:J8"/>
    <mergeCell ref="K7:K8"/>
    <mergeCell ref="L7:L8"/>
    <mergeCell ref="A13:I13"/>
  </mergeCells>
  <conditionalFormatting sqref="A5 A9:A10">
    <cfRule type="containsText" dxfId="2" priority="55" operator="containsText" text="Mitigate:">
      <formula>NOT(ISERROR(SEARCH("Mitigate:",A5)))</formula>
    </cfRule>
  </conditionalFormatting>
  <conditionalFormatting sqref="A13">
    <cfRule type="containsText" dxfId="1" priority="7" operator="containsText" text="Mitigate:">
      <formula>NOT(ISERROR(SEARCH("Mitigate:",A13)))</formula>
    </cfRule>
  </conditionalFormatting>
  <conditionalFormatting sqref="A14">
    <cfRule type="containsText" dxfId="0" priority="2" operator="containsText" text="Mitigate:">
      <formula>NOT(ISERROR(SEARCH("Mitigate:",A14)))</formula>
    </cfRule>
  </conditionalFormatting>
  <pageMargins left="0.7" right="0.7" top="0.75" bottom="0.75" header="0.3" footer="0.3"/>
  <pageSetup orientation="portrait" r:id="rId1"/>
  <headerFooter>
    <oddFooter>&amp;C&amp;1#&amp;"Arial"&amp;11&amp;K000000CCOA-Internal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558B8-2F01-436F-8BC7-BBE253778EFD}">
  <dimension ref="A1:G20"/>
  <sheetViews>
    <sheetView workbookViewId="0">
      <selection activeCell="B4" sqref="B4"/>
    </sheetView>
  </sheetViews>
  <sheetFormatPr defaultColWidth="10.85546875" defaultRowHeight="15" x14ac:dyDescent="0.25"/>
  <cols>
    <col min="1" max="1" width="22.85546875" customWidth="1"/>
    <col min="2" max="2" width="25.42578125" customWidth="1"/>
    <col min="3" max="3" width="22.85546875" customWidth="1"/>
    <col min="4" max="6" width="17.42578125" customWidth="1"/>
    <col min="7" max="7" width="17.85546875" customWidth="1"/>
  </cols>
  <sheetData>
    <row r="1" spans="1:7" ht="21" x14ac:dyDescent="0.35">
      <c r="A1" s="1" t="s">
        <v>88</v>
      </c>
    </row>
    <row r="3" spans="1:7" ht="15.75" thickBot="1" x14ac:dyDescent="0.3">
      <c r="A3" s="2" t="s">
        <v>75</v>
      </c>
      <c r="B3" s="2" t="s">
        <v>70</v>
      </c>
      <c r="C3" s="2" t="s">
        <v>76</v>
      </c>
    </row>
    <row r="4" spans="1:7" ht="90.75" thickBot="1" x14ac:dyDescent="0.3">
      <c r="A4" s="5" t="s">
        <v>78</v>
      </c>
      <c r="B4">
        <v>416</v>
      </c>
      <c r="D4" s="314" t="s">
        <v>89</v>
      </c>
      <c r="E4" s="315"/>
      <c r="F4" s="315"/>
      <c r="G4" s="316"/>
    </row>
    <row r="5" spans="1:7" ht="30.75" thickBot="1" x14ac:dyDescent="0.3">
      <c r="A5" s="5" t="s">
        <v>79</v>
      </c>
      <c r="B5">
        <v>64</v>
      </c>
      <c r="D5" s="6" t="s">
        <v>90</v>
      </c>
      <c r="E5" s="7" t="s">
        <v>91</v>
      </c>
      <c r="F5" s="7" t="s">
        <v>92</v>
      </c>
      <c r="G5" s="7" t="s">
        <v>93</v>
      </c>
    </row>
    <row r="6" spans="1:7" ht="64.5" thickBot="1" x14ac:dyDescent="0.3">
      <c r="A6" s="5" t="s">
        <v>80</v>
      </c>
      <c r="B6">
        <v>32</v>
      </c>
      <c r="D6" s="8" t="s">
        <v>94</v>
      </c>
      <c r="E6" s="9" t="s">
        <v>95</v>
      </c>
      <c r="F6" s="9" t="s">
        <v>96</v>
      </c>
      <c r="G6" s="9" t="s">
        <v>97</v>
      </c>
    </row>
    <row r="7" spans="1:7" ht="39" thickBot="1" x14ac:dyDescent="0.3">
      <c r="A7" s="5" t="s">
        <v>81</v>
      </c>
      <c r="B7">
        <v>50</v>
      </c>
      <c r="D7" s="10" t="s">
        <v>98</v>
      </c>
      <c r="E7" s="9" t="s">
        <v>99</v>
      </c>
      <c r="F7" s="9" t="s">
        <v>100</v>
      </c>
      <c r="G7" s="9" t="s">
        <v>3</v>
      </c>
    </row>
    <row r="8" spans="1:7" ht="75.75" thickBot="1" x14ac:dyDescent="0.3">
      <c r="A8" s="5" t="s">
        <v>82</v>
      </c>
      <c r="B8">
        <v>100</v>
      </c>
      <c r="D8" s="10" t="s">
        <v>101</v>
      </c>
      <c r="E8" s="9" t="s">
        <v>102</v>
      </c>
      <c r="F8" s="9" t="s">
        <v>103</v>
      </c>
      <c r="G8" s="9" t="s">
        <v>104</v>
      </c>
    </row>
    <row r="9" spans="1:7" ht="90.75" thickBot="1" x14ac:dyDescent="0.3">
      <c r="A9" s="5" t="s">
        <v>83</v>
      </c>
      <c r="B9">
        <v>40</v>
      </c>
      <c r="D9" s="10" t="s">
        <v>105</v>
      </c>
      <c r="E9" s="9" t="s">
        <v>106</v>
      </c>
      <c r="F9" s="9" t="s">
        <v>107</v>
      </c>
      <c r="G9" s="9" t="s">
        <v>108</v>
      </c>
    </row>
    <row r="10" spans="1:7" ht="39" thickBot="1" x14ac:dyDescent="0.3">
      <c r="A10" s="5" t="s">
        <v>84</v>
      </c>
      <c r="B10">
        <v>40</v>
      </c>
      <c r="D10" s="11"/>
      <c r="E10" s="12"/>
      <c r="F10" s="9" t="s">
        <v>109</v>
      </c>
      <c r="G10" s="9" t="s">
        <v>110</v>
      </c>
    </row>
    <row r="11" spans="1:7" ht="15.75" thickBot="1" x14ac:dyDescent="0.3">
      <c r="A11" s="5" t="s">
        <v>85</v>
      </c>
      <c r="B11">
        <v>40</v>
      </c>
      <c r="D11" s="11"/>
      <c r="E11" s="12"/>
      <c r="F11" s="12"/>
      <c r="G11" s="9" t="s">
        <v>111</v>
      </c>
    </row>
    <row r="12" spans="1:7" ht="39" thickBot="1" x14ac:dyDescent="0.3">
      <c r="A12" s="5" t="s">
        <v>87</v>
      </c>
      <c r="C12" s="4">
        <v>22000</v>
      </c>
      <c r="D12" s="11"/>
      <c r="E12" s="12"/>
      <c r="F12" s="12"/>
      <c r="G12" s="9" t="s">
        <v>112</v>
      </c>
    </row>
    <row r="13" spans="1:7" x14ac:dyDescent="0.25">
      <c r="A13" s="5" t="s">
        <v>86</v>
      </c>
      <c r="C13" s="4">
        <v>15000</v>
      </c>
      <c r="D13" s="3"/>
    </row>
    <row r="14" spans="1:7" x14ac:dyDescent="0.25">
      <c r="A14" s="5" t="s">
        <v>3</v>
      </c>
      <c r="C14" s="4">
        <v>15000</v>
      </c>
      <c r="D14" s="14"/>
    </row>
    <row r="15" spans="1:7" x14ac:dyDescent="0.25">
      <c r="A15" s="15" t="s">
        <v>113</v>
      </c>
      <c r="B15">
        <f>SUM(B4:B14)</f>
        <v>782</v>
      </c>
      <c r="C15" s="16">
        <f>SUM(C4:C14)</f>
        <v>52000</v>
      </c>
      <c r="D15" s="3"/>
    </row>
    <row r="16" spans="1:7" x14ac:dyDescent="0.25">
      <c r="A16" s="5"/>
      <c r="D16" s="14"/>
    </row>
    <row r="17" spans="4:4" x14ac:dyDescent="0.25">
      <c r="D17" s="14"/>
    </row>
    <row r="18" spans="4:4" x14ac:dyDescent="0.25">
      <c r="D18" s="13"/>
    </row>
    <row r="19" spans="4:4" x14ac:dyDescent="0.25">
      <c r="D19" s="3"/>
    </row>
    <row r="20" spans="4:4" x14ac:dyDescent="0.25">
      <c r="D20" s="3"/>
    </row>
  </sheetData>
  <mergeCells count="1">
    <mergeCell ref="D4:G4"/>
  </mergeCells>
  <pageMargins left="0.7" right="0.7" top="0.75" bottom="0.75" header="0.3" footer="0.3"/>
  <pageSetup orientation="portrait" r:id="rId1"/>
  <headerFooter>
    <oddFooter>&amp;C&amp;1#&amp;"Arial"&amp;11&amp;K000000CCOA-Internal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F9F30-9C3C-4F90-8803-4AA27A6EEE71}">
  <dimension ref="A1:G1000"/>
  <sheetViews>
    <sheetView workbookViewId="0">
      <selection activeCell="A28" activeCellId="5" sqref="A29:A31 A22:A26 A18:A20 A11:A16 A4:A9 A28"/>
    </sheetView>
  </sheetViews>
  <sheetFormatPr defaultColWidth="12.7109375" defaultRowHeight="15" customHeight="1" x14ac:dyDescent="0.2"/>
  <cols>
    <col min="1" max="1" width="26.7109375" style="181" customWidth="1"/>
    <col min="2" max="2" width="15.42578125" style="181" customWidth="1"/>
    <col min="3" max="26" width="12" style="181" customWidth="1"/>
    <col min="27" max="16384" width="12.7109375" style="181"/>
  </cols>
  <sheetData>
    <row r="1" spans="1:7" ht="15.75" customHeight="1" x14ac:dyDescent="0.2"/>
    <row r="2" spans="1:7" ht="15.75" customHeight="1" x14ac:dyDescent="0.2">
      <c r="B2" s="189" t="s">
        <v>527</v>
      </c>
      <c r="C2" s="189" t="s">
        <v>528</v>
      </c>
      <c r="D2" s="189" t="s">
        <v>529</v>
      </c>
      <c r="E2" s="189" t="s">
        <v>530</v>
      </c>
      <c r="F2" s="189" t="s">
        <v>531</v>
      </c>
      <c r="G2" s="189" t="s">
        <v>532</v>
      </c>
    </row>
    <row r="3" spans="1:7" ht="15.75" customHeight="1" x14ac:dyDescent="0.2">
      <c r="A3" s="190" t="s">
        <v>0</v>
      </c>
    </row>
    <row r="4" spans="1:7" ht="15.75" customHeight="1" x14ac:dyDescent="0.2">
      <c r="A4" s="181" t="str">
        <f>'[1]Identify-Score'!$C$27</f>
        <v>Asset Mgmt</v>
      </c>
      <c r="B4" s="181">
        <f>'Identify-Score'!$D$33</f>
        <v>2.3333333333333335</v>
      </c>
      <c r="C4" s="181">
        <f>'Identify-Score'!$E$33</f>
        <v>3</v>
      </c>
    </row>
    <row r="5" spans="1:7" ht="15.75" customHeight="1" x14ac:dyDescent="0.2">
      <c r="A5" s="181" t="str">
        <f>'[1]Identify-Score'!$C$28</f>
        <v>Bus. Environment</v>
      </c>
      <c r="B5" s="181">
        <f>'Identify-Score'!$D$34</f>
        <v>2.2000000000000002</v>
      </c>
      <c r="C5" s="181">
        <f>'Identify-Score'!$E$34</f>
        <v>3</v>
      </c>
    </row>
    <row r="6" spans="1:7" ht="15.75" customHeight="1" x14ac:dyDescent="0.2">
      <c r="A6" s="181" t="str">
        <f>'[1]Identify-Score'!$C$29</f>
        <v>Governance</v>
      </c>
      <c r="B6" s="181">
        <f>'Identify-Score'!$D$35</f>
        <v>2.25</v>
      </c>
      <c r="C6" s="181">
        <f>'Identify-Score'!$E$35</f>
        <v>3</v>
      </c>
    </row>
    <row r="7" spans="1:7" ht="15.75" customHeight="1" x14ac:dyDescent="0.2">
      <c r="A7" s="181" t="str">
        <f>'[1]Identify-Score'!$C$30</f>
        <v>Risk Assessment</v>
      </c>
      <c r="B7" s="181">
        <f>'Identify-Score'!$D$36</f>
        <v>2.1666666666666665</v>
      </c>
      <c r="C7" s="181">
        <f>'Identify-Score'!$E$36</f>
        <v>3</v>
      </c>
    </row>
    <row r="8" spans="1:7" ht="15.75" customHeight="1" x14ac:dyDescent="0.2">
      <c r="A8" s="181" t="str">
        <f>'[1]Identify-Score'!$C$31</f>
        <v>Risk Mgmt. Strategy</v>
      </c>
      <c r="B8" s="181">
        <f>'Identify-Score'!$D$37</f>
        <v>2</v>
      </c>
      <c r="C8" s="181">
        <f>'Identify-Score'!$E$37</f>
        <v>3</v>
      </c>
    </row>
    <row r="9" spans="1:7" ht="15.75" customHeight="1" x14ac:dyDescent="0.2">
      <c r="A9" s="181" t="str">
        <f>'[1]Identify-Score'!$C$32</f>
        <v>Supply Chain RM</v>
      </c>
      <c r="B9" s="181">
        <f>'Identify-Score'!$D$38</f>
        <v>1.2</v>
      </c>
      <c r="C9" s="181">
        <f>'Identify-Score'!$E$38</f>
        <v>3</v>
      </c>
    </row>
    <row r="10" spans="1:7" ht="15.75" customHeight="1" x14ac:dyDescent="0.2">
      <c r="A10" s="190" t="s">
        <v>4</v>
      </c>
    </row>
    <row r="11" spans="1:7" ht="15.75" customHeight="1" x14ac:dyDescent="0.2">
      <c r="A11" s="181" t="str">
        <f>'[1]Protect-Score'!$C$27</f>
        <v>Identity Mgt</v>
      </c>
      <c r="B11" s="181">
        <f>'Protect-Score'!D33</f>
        <v>2.2857142857142856</v>
      </c>
      <c r="C11" s="181">
        <f>'Protect-Score'!E33</f>
        <v>3</v>
      </c>
    </row>
    <row r="12" spans="1:7" ht="15.75" customHeight="1" x14ac:dyDescent="0.2">
      <c r="A12" s="181" t="str">
        <f>'[1]Protect-Score'!$C$28</f>
        <v>Awareness and Training</v>
      </c>
      <c r="B12" s="181">
        <f>'Protect-Score'!D34</f>
        <v>2.2000000000000002</v>
      </c>
      <c r="C12" s="181">
        <f>'Protect-Score'!E34</f>
        <v>3</v>
      </c>
    </row>
    <row r="13" spans="1:7" ht="15.75" customHeight="1" x14ac:dyDescent="0.2">
      <c r="A13" s="181" t="str">
        <f>'[1]Protect-Score'!$C$29</f>
        <v>Data Security</v>
      </c>
      <c r="B13" s="181">
        <f>'Protect-Score'!D35</f>
        <v>1.625</v>
      </c>
      <c r="C13" s="181">
        <f>'Protect-Score'!E35</f>
        <v>3</v>
      </c>
    </row>
    <row r="14" spans="1:7" ht="15.75" customHeight="1" x14ac:dyDescent="0.2">
      <c r="A14" s="181" t="str">
        <f>'[1]Protect-Score'!$C$30</f>
        <v>Info Protection</v>
      </c>
      <c r="B14" s="181">
        <f>'Protect-Score'!D36</f>
        <v>1.5</v>
      </c>
      <c r="C14" s="181">
        <f>'Protect-Score'!E36</f>
        <v>3</v>
      </c>
    </row>
    <row r="15" spans="1:7" ht="15.75" customHeight="1" x14ac:dyDescent="0.2">
      <c r="A15" s="181" t="str">
        <f>'[1]Protect-Score'!$C$31</f>
        <v>Maintence</v>
      </c>
      <c r="B15" s="181">
        <f>'Protect-Score'!D37</f>
        <v>2</v>
      </c>
      <c r="C15" s="181">
        <f>'Protect-Score'!E37</f>
        <v>3</v>
      </c>
    </row>
    <row r="16" spans="1:7" ht="15.75" customHeight="1" x14ac:dyDescent="0.2">
      <c r="A16" s="181" t="str">
        <f>'[1]Protect-Score'!$C$32</f>
        <v>Protective Tech</v>
      </c>
      <c r="B16" s="181">
        <f>'Protect-Score'!D38</f>
        <v>1.6</v>
      </c>
      <c r="C16" s="181">
        <f>'Protect-Score'!E38</f>
        <v>3</v>
      </c>
    </row>
    <row r="17" spans="1:3" ht="15.75" customHeight="1" x14ac:dyDescent="0.2">
      <c r="A17" s="190" t="s">
        <v>9</v>
      </c>
    </row>
    <row r="18" spans="1:3" ht="15.75" customHeight="1" x14ac:dyDescent="0.2">
      <c r="A18" s="181" t="str">
        <f>'[1]Detect-Score'!C27</f>
        <v>Anomalies and Events</v>
      </c>
      <c r="B18" s="181">
        <f>'Detect-Score'!$D$33</f>
        <v>2</v>
      </c>
      <c r="C18" s="181">
        <f>'Detect-Score'!$E$33</f>
        <v>3</v>
      </c>
    </row>
    <row r="19" spans="1:3" ht="15.75" customHeight="1" x14ac:dyDescent="0.2">
      <c r="A19" s="181" t="str">
        <f>'[1]Detect-Score'!C28</f>
        <v>Continuous Monitoring</v>
      </c>
      <c r="B19" s="181">
        <f>'Detect-Score'!$D$34</f>
        <v>1.625</v>
      </c>
      <c r="C19" s="181">
        <f>'Detect-Score'!$E$34</f>
        <v>3</v>
      </c>
    </row>
    <row r="20" spans="1:3" ht="15.75" customHeight="1" x14ac:dyDescent="0.2">
      <c r="A20" s="181" t="str">
        <f>'[1]Detect-Score'!C29</f>
        <v>Detection Processes</v>
      </c>
      <c r="B20" s="181">
        <f>'Detect-Score'!$D$35</f>
        <v>2.6</v>
      </c>
      <c r="C20" s="181">
        <f>'Detect-Score'!$E$35</f>
        <v>3</v>
      </c>
    </row>
    <row r="21" spans="1:3" ht="15.75" customHeight="1" x14ac:dyDescent="0.2">
      <c r="A21" s="190" t="s">
        <v>28</v>
      </c>
    </row>
    <row r="22" spans="1:3" ht="15.75" customHeight="1" x14ac:dyDescent="0.2">
      <c r="A22" s="181" t="str">
        <f>'[1]Respond-Score'!C27</f>
        <v>Response Planning</v>
      </c>
      <c r="B22" s="181">
        <f>'Respond-Score'!$D$33</f>
        <v>3</v>
      </c>
      <c r="C22" s="181">
        <f>'Respond-Score'!$E$33</f>
        <v>3</v>
      </c>
    </row>
    <row r="23" spans="1:3" ht="15.75" customHeight="1" x14ac:dyDescent="0.2">
      <c r="A23" s="181" t="str">
        <f>'[1]Respond-Score'!C28</f>
        <v>Communications</v>
      </c>
      <c r="B23" s="181">
        <f>'Respond-Score'!$D$34</f>
        <v>2.6</v>
      </c>
      <c r="C23" s="181">
        <f>'Respond-Score'!$E$34</f>
        <v>3</v>
      </c>
    </row>
    <row r="24" spans="1:3" ht="15.75" customHeight="1" x14ac:dyDescent="0.2">
      <c r="A24" s="181" t="str">
        <f>'[1]Respond-Score'!C29</f>
        <v>Analysis</v>
      </c>
      <c r="B24" s="181">
        <f>'Respond-Score'!$D$35</f>
        <v>2.4</v>
      </c>
      <c r="C24" s="181">
        <f>'Respond-Score'!$E$35</f>
        <v>3</v>
      </c>
    </row>
    <row r="25" spans="1:3" ht="15.75" customHeight="1" x14ac:dyDescent="0.2">
      <c r="A25" s="181" t="str">
        <f>'[1]Respond-Score'!C30</f>
        <v>Mitigation</v>
      </c>
      <c r="B25" s="181">
        <f>'Respond-Score'!$D$36</f>
        <v>2.6666666666666665</v>
      </c>
      <c r="C25" s="181">
        <f>'Respond-Score'!$E$36</f>
        <v>3</v>
      </c>
    </row>
    <row r="26" spans="1:3" ht="15.75" customHeight="1" x14ac:dyDescent="0.2">
      <c r="A26" s="181" t="str">
        <f>'[1]Respond-Score'!C31</f>
        <v>Improvements</v>
      </c>
      <c r="B26" s="181">
        <f>'Respond-Score'!$D$37</f>
        <v>3</v>
      </c>
      <c r="C26" s="181">
        <f>'Respond-Score'!$E$37</f>
        <v>3</v>
      </c>
    </row>
    <row r="27" spans="1:3" ht="15.75" customHeight="1" x14ac:dyDescent="0.2">
      <c r="A27" s="190" t="s">
        <v>44</v>
      </c>
    </row>
    <row r="28" spans="1:3" ht="15.75" customHeight="1" x14ac:dyDescent="0.2">
      <c r="A28" s="181" t="str">
        <f>'[1]Recover-Score'!$C$26</f>
        <v>Recovery Planning</v>
      </c>
      <c r="B28" s="181">
        <f>'Recover-Score'!$D$33</f>
        <v>1</v>
      </c>
      <c r="C28" s="181">
        <f>'Recover-Score'!E33</f>
        <v>3</v>
      </c>
    </row>
    <row r="29" spans="1:3" ht="15.75" customHeight="1" x14ac:dyDescent="0.2">
      <c r="A29" s="181" t="str">
        <f>'[1]Recover-Score'!$C$27</f>
        <v>Improvements</v>
      </c>
      <c r="B29" s="181">
        <f>'Recover-Score'!$D$34</f>
        <v>1</v>
      </c>
      <c r="C29" s="181">
        <f>'Recover-Score'!E34</f>
        <v>3</v>
      </c>
    </row>
    <row r="30" spans="1:3" ht="15.75" customHeight="1" x14ac:dyDescent="0.2">
      <c r="A30" s="181" t="str">
        <f>'[1]Recover-Score'!$C$28</f>
        <v>Communications</v>
      </c>
      <c r="B30" s="181">
        <f>'Recover-Score'!$D$35</f>
        <v>3</v>
      </c>
      <c r="C30" s="181">
        <f>'Recover-Score'!E35</f>
        <v>3</v>
      </c>
    </row>
    <row r="31" spans="1:3" ht="15.75" customHeight="1" x14ac:dyDescent="0.2">
      <c r="A31" s="181" t="s">
        <v>0</v>
      </c>
    </row>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3" footer="0.3"/>
  <pageSetup orientation="portrait" r:id="rId1"/>
  <headerFooter>
    <oddFooter>&amp;C_x000D_&amp;1#&amp;"Arial"&amp;11&amp;K000000 CCOA-Internal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F2359-149C-4BB2-AD14-4A70E9EEF9BA}">
  <dimension ref="A1:S58"/>
  <sheetViews>
    <sheetView showGridLines="0" workbookViewId="0">
      <selection activeCell="B44" sqref="B44:K44"/>
    </sheetView>
  </sheetViews>
  <sheetFormatPr defaultColWidth="8.85546875" defaultRowHeight="15" x14ac:dyDescent="0.25"/>
  <cols>
    <col min="2" max="2" width="8.7109375" customWidth="1"/>
    <col min="3" max="5" width="10.7109375" customWidth="1"/>
    <col min="6" max="6" width="10.7109375" style="17" customWidth="1"/>
    <col min="7" max="10" width="10.7109375" customWidth="1"/>
    <col min="11" max="11" width="17.7109375" customWidth="1"/>
    <col min="12" max="12" width="15.7109375" customWidth="1"/>
    <col min="14" max="14" width="11.42578125" bestFit="1" customWidth="1"/>
    <col min="15" max="15" width="15.85546875" bestFit="1" customWidth="1"/>
    <col min="17" max="17" width="9.140625" style="61"/>
    <col min="18" max="18" width="24.85546875" style="61" bestFit="1" customWidth="1"/>
    <col min="19" max="19" width="10.85546875" style="61" bestFit="1" customWidth="1"/>
  </cols>
  <sheetData>
    <row r="1" spans="2:18" ht="15.75" thickBot="1" x14ac:dyDescent="0.3"/>
    <row r="2" spans="2:18" ht="19.5" thickBot="1" x14ac:dyDescent="0.3">
      <c r="B2" s="367" t="s">
        <v>260</v>
      </c>
      <c r="C2" s="368"/>
      <c r="D2" s="368"/>
      <c r="E2" s="368"/>
      <c r="F2" s="368"/>
      <c r="G2" s="368"/>
      <c r="H2" s="369"/>
      <c r="J2" s="370" t="s">
        <v>175</v>
      </c>
      <c r="K2" s="371"/>
      <c r="L2" s="372"/>
      <c r="R2" s="81" t="s">
        <v>176</v>
      </c>
    </row>
    <row r="3" spans="2:18" ht="30.75" thickBot="1" x14ac:dyDescent="0.3">
      <c r="B3" s="373" t="s">
        <v>117</v>
      </c>
      <c r="C3" s="374"/>
      <c r="D3" s="374"/>
      <c r="E3" s="374"/>
      <c r="F3" s="374"/>
      <c r="G3" s="374"/>
      <c r="H3" s="375"/>
      <c r="J3" s="62" t="s">
        <v>118</v>
      </c>
      <c r="K3" s="63" t="s">
        <v>119</v>
      </c>
      <c r="L3" s="64" t="s">
        <v>120</v>
      </c>
      <c r="R3" s="79" t="s">
        <v>61</v>
      </c>
    </row>
    <row r="4" spans="2:18" x14ac:dyDescent="0.25">
      <c r="B4" s="376" t="s">
        <v>121</v>
      </c>
      <c r="C4" s="18"/>
      <c r="D4" s="19" t="s">
        <v>122</v>
      </c>
      <c r="E4" s="19" t="s">
        <v>123</v>
      </c>
      <c r="F4" s="19" t="s">
        <v>124</v>
      </c>
      <c r="G4" s="19" t="s">
        <v>125</v>
      </c>
      <c r="H4" s="20" t="s">
        <v>126</v>
      </c>
      <c r="J4" s="65">
        <v>1</v>
      </c>
      <c r="K4" s="66" t="s">
        <v>127</v>
      </c>
      <c r="L4" s="67" t="s">
        <v>128</v>
      </c>
      <c r="M4" s="378" t="s">
        <v>129</v>
      </c>
      <c r="N4" s="379"/>
      <c r="O4" s="379"/>
      <c r="P4" s="380"/>
      <c r="R4" s="74" t="s">
        <v>127</v>
      </c>
    </row>
    <row r="5" spans="2:18" x14ac:dyDescent="0.25">
      <c r="B5" s="376"/>
      <c r="C5" s="19" t="s">
        <v>130</v>
      </c>
      <c r="D5" s="21">
        <v>2</v>
      </c>
      <c r="E5" s="22">
        <v>3</v>
      </c>
      <c r="F5" s="23">
        <v>5</v>
      </c>
      <c r="G5" s="23">
        <v>5</v>
      </c>
      <c r="H5" s="24">
        <v>5</v>
      </c>
      <c r="J5" s="68">
        <v>2</v>
      </c>
      <c r="K5" s="66" t="s">
        <v>131</v>
      </c>
      <c r="L5" s="67" t="s">
        <v>132</v>
      </c>
      <c r="M5" s="381" t="s">
        <v>133</v>
      </c>
      <c r="N5" s="382"/>
      <c r="O5" s="382"/>
      <c r="P5" s="383"/>
      <c r="R5" s="75" t="s">
        <v>131</v>
      </c>
    </row>
    <row r="6" spans="2:18" x14ac:dyDescent="0.25">
      <c r="B6" s="376"/>
      <c r="C6" s="19" t="s">
        <v>134</v>
      </c>
      <c r="D6" s="21">
        <v>2</v>
      </c>
      <c r="E6" s="22">
        <v>3</v>
      </c>
      <c r="F6" s="25">
        <v>4</v>
      </c>
      <c r="G6" s="23">
        <v>5</v>
      </c>
      <c r="H6" s="24">
        <v>5</v>
      </c>
      <c r="J6" s="69">
        <v>3</v>
      </c>
      <c r="K6" s="66" t="s">
        <v>135</v>
      </c>
      <c r="L6" s="67" t="s">
        <v>136</v>
      </c>
      <c r="M6" s="384" t="s">
        <v>137</v>
      </c>
      <c r="N6" s="349"/>
      <c r="O6" s="349"/>
      <c r="P6" s="385"/>
      <c r="R6" s="76" t="s">
        <v>135</v>
      </c>
    </row>
    <row r="7" spans="2:18" x14ac:dyDescent="0.25">
      <c r="B7" s="376"/>
      <c r="C7" s="19" t="s">
        <v>138</v>
      </c>
      <c r="D7" s="26">
        <v>1</v>
      </c>
      <c r="E7" s="21">
        <v>2</v>
      </c>
      <c r="F7" s="22">
        <v>3</v>
      </c>
      <c r="G7" s="25">
        <v>4</v>
      </c>
      <c r="H7" s="24">
        <v>5</v>
      </c>
      <c r="J7" s="70">
        <v>4</v>
      </c>
      <c r="K7" s="66" t="s">
        <v>139</v>
      </c>
      <c r="L7" s="67" t="s">
        <v>140</v>
      </c>
      <c r="M7" s="386" t="s">
        <v>141</v>
      </c>
      <c r="N7" s="387"/>
      <c r="O7" s="387"/>
      <c r="P7" s="388"/>
      <c r="R7" s="77" t="s">
        <v>139</v>
      </c>
    </row>
    <row r="8" spans="2:18" ht="15.75" thickBot="1" x14ac:dyDescent="0.3">
      <c r="B8" s="376"/>
      <c r="C8" s="19" t="s">
        <v>142</v>
      </c>
      <c r="D8" s="26">
        <v>1</v>
      </c>
      <c r="E8" s="21">
        <v>2</v>
      </c>
      <c r="F8" s="22">
        <v>3</v>
      </c>
      <c r="G8" s="25">
        <v>4</v>
      </c>
      <c r="H8" s="27">
        <v>4</v>
      </c>
      <c r="J8" s="71">
        <v>5</v>
      </c>
      <c r="K8" s="72" t="s">
        <v>143</v>
      </c>
      <c r="L8" s="73" t="s">
        <v>144</v>
      </c>
      <c r="M8" s="389" t="s">
        <v>145</v>
      </c>
      <c r="N8" s="390"/>
      <c r="O8" s="390"/>
      <c r="P8" s="391"/>
      <c r="R8" s="78" t="s">
        <v>143</v>
      </c>
    </row>
    <row r="9" spans="2:18" ht="15.75" thickBot="1" x14ac:dyDescent="0.3">
      <c r="B9" s="377"/>
      <c r="C9" s="28" t="s">
        <v>146</v>
      </c>
      <c r="D9" s="29">
        <v>1</v>
      </c>
      <c r="E9" s="29">
        <v>1</v>
      </c>
      <c r="F9" s="30">
        <v>2</v>
      </c>
      <c r="G9" s="31">
        <v>3</v>
      </c>
      <c r="H9" s="32">
        <v>4</v>
      </c>
    </row>
    <row r="10" spans="2:18" ht="15.75" customHeight="1" thickBot="1" x14ac:dyDescent="0.3"/>
    <row r="11" spans="2:18" ht="65.25" customHeight="1" thickBot="1" x14ac:dyDescent="0.3">
      <c r="B11" s="352" t="s">
        <v>147</v>
      </c>
      <c r="C11" s="353"/>
      <c r="D11" s="353"/>
      <c r="E11" s="353"/>
      <c r="F11" s="353"/>
      <c r="G11" s="353"/>
      <c r="H11" s="354"/>
      <c r="J11" s="352" t="s">
        <v>148</v>
      </c>
      <c r="K11" s="355"/>
      <c r="L11" s="355"/>
      <c r="M11" s="355"/>
      <c r="N11" s="355"/>
      <c r="O11" s="356"/>
    </row>
    <row r="13" spans="2:18" ht="15.75" thickBot="1" x14ac:dyDescent="0.3"/>
    <row r="14" spans="2:18" ht="19.5" thickBot="1" x14ac:dyDescent="0.3">
      <c r="B14" s="357" t="s">
        <v>149</v>
      </c>
      <c r="C14" s="358"/>
      <c r="D14" s="358"/>
      <c r="E14" s="358"/>
      <c r="F14" s="358"/>
      <c r="G14" s="358"/>
      <c r="H14" s="359"/>
      <c r="J14" s="360" t="s">
        <v>150</v>
      </c>
      <c r="K14" s="361"/>
      <c r="R14" s="80" t="s">
        <v>177</v>
      </c>
    </row>
    <row r="15" spans="2:18" ht="16.5" thickBot="1" x14ac:dyDescent="0.3">
      <c r="B15" s="364" t="s">
        <v>151</v>
      </c>
      <c r="C15" s="365"/>
      <c r="D15" s="365"/>
      <c r="E15" s="365"/>
      <c r="F15" s="365"/>
      <c r="G15" s="365"/>
      <c r="H15" s="366"/>
      <c r="J15" s="362"/>
      <c r="K15" s="363"/>
      <c r="R15" s="79" t="s">
        <v>61</v>
      </c>
    </row>
    <row r="16" spans="2:18" ht="15" customHeight="1" thickBot="1" x14ac:dyDescent="0.3">
      <c r="B16" s="339" t="s">
        <v>53</v>
      </c>
      <c r="C16" s="33"/>
      <c r="D16" s="19" t="s">
        <v>152</v>
      </c>
      <c r="E16" s="19" t="s">
        <v>153</v>
      </c>
      <c r="F16" s="19" t="s">
        <v>154</v>
      </c>
      <c r="G16" s="19" t="s">
        <v>155</v>
      </c>
      <c r="H16" s="34" t="s">
        <v>156</v>
      </c>
      <c r="J16" s="35" t="s">
        <v>118</v>
      </c>
      <c r="K16" s="36" t="s">
        <v>116</v>
      </c>
      <c r="R16" s="74" t="s">
        <v>158</v>
      </c>
    </row>
    <row r="17" spans="2:18" ht="15" customHeight="1" x14ac:dyDescent="0.25">
      <c r="B17" s="340"/>
      <c r="C17" s="19" t="s">
        <v>157</v>
      </c>
      <c r="D17" s="21">
        <v>2</v>
      </c>
      <c r="E17" s="22">
        <v>3</v>
      </c>
      <c r="F17" s="25">
        <v>4</v>
      </c>
      <c r="G17" s="23">
        <v>5</v>
      </c>
      <c r="H17" s="37">
        <v>5</v>
      </c>
      <c r="J17" s="38">
        <v>1</v>
      </c>
      <c r="K17" s="39" t="s">
        <v>158</v>
      </c>
      <c r="L17" s="342" t="s">
        <v>159</v>
      </c>
      <c r="M17" s="343"/>
      <c r="N17" s="343"/>
      <c r="O17" s="343"/>
      <c r="P17" s="344"/>
      <c r="R17" s="75" t="s">
        <v>161</v>
      </c>
    </row>
    <row r="18" spans="2:18" ht="15" customHeight="1" x14ac:dyDescent="0.25">
      <c r="B18" s="340"/>
      <c r="C18" s="19" t="s">
        <v>160</v>
      </c>
      <c r="D18" s="21">
        <v>2</v>
      </c>
      <c r="E18" s="22">
        <v>3</v>
      </c>
      <c r="F18" s="25">
        <v>4</v>
      </c>
      <c r="G18" s="25">
        <v>4</v>
      </c>
      <c r="H18" s="37">
        <v>5</v>
      </c>
      <c r="J18" s="40">
        <v>2</v>
      </c>
      <c r="K18" s="39" t="s">
        <v>161</v>
      </c>
      <c r="L18" s="345" t="s">
        <v>162</v>
      </c>
      <c r="M18" s="346"/>
      <c r="N18" s="346"/>
      <c r="O18" s="346"/>
      <c r="P18" s="347"/>
      <c r="R18" s="76" t="s">
        <v>164</v>
      </c>
    </row>
    <row r="19" spans="2:18" ht="15" customHeight="1" x14ac:dyDescent="0.25">
      <c r="B19" s="340"/>
      <c r="C19" s="19" t="s">
        <v>163</v>
      </c>
      <c r="D19" s="26">
        <v>1</v>
      </c>
      <c r="E19" s="21">
        <v>2</v>
      </c>
      <c r="F19" s="22">
        <v>3</v>
      </c>
      <c r="G19" s="25">
        <v>4</v>
      </c>
      <c r="H19" s="37">
        <v>5</v>
      </c>
      <c r="J19" s="41">
        <v>3</v>
      </c>
      <c r="K19" s="39" t="s">
        <v>164</v>
      </c>
      <c r="L19" s="348" t="s">
        <v>165</v>
      </c>
      <c r="M19" s="349"/>
      <c r="N19" s="349"/>
      <c r="O19" s="349"/>
      <c r="P19" s="347"/>
      <c r="R19" s="77" t="s">
        <v>167</v>
      </c>
    </row>
    <row r="20" spans="2:18" ht="15" customHeight="1" x14ac:dyDescent="0.25">
      <c r="B20" s="340"/>
      <c r="C20" s="19" t="s">
        <v>166</v>
      </c>
      <c r="D20" s="26">
        <v>1</v>
      </c>
      <c r="E20" s="26">
        <v>1</v>
      </c>
      <c r="F20" s="21">
        <v>2</v>
      </c>
      <c r="G20" s="22">
        <v>3</v>
      </c>
      <c r="H20" s="42">
        <v>4</v>
      </c>
      <c r="J20" s="43">
        <v>4</v>
      </c>
      <c r="K20" s="39" t="s">
        <v>167</v>
      </c>
      <c r="L20" s="350" t="s">
        <v>168</v>
      </c>
      <c r="M20" s="351"/>
      <c r="N20" s="351"/>
      <c r="O20" s="351"/>
      <c r="P20" s="347"/>
      <c r="R20" s="78" t="s">
        <v>170</v>
      </c>
    </row>
    <row r="21" spans="2:18" ht="15" customHeight="1" thickBot="1" x14ac:dyDescent="0.3">
      <c r="B21" s="341"/>
      <c r="C21" s="44" t="s">
        <v>169</v>
      </c>
      <c r="D21" s="45">
        <v>1</v>
      </c>
      <c r="E21" s="45">
        <v>1</v>
      </c>
      <c r="F21" s="45">
        <v>1</v>
      </c>
      <c r="G21" s="46">
        <v>2</v>
      </c>
      <c r="H21" s="47">
        <v>3</v>
      </c>
      <c r="J21" s="48">
        <v>5</v>
      </c>
      <c r="K21" s="49" t="s">
        <v>170</v>
      </c>
      <c r="L21" s="321" t="s">
        <v>171</v>
      </c>
      <c r="M21" s="322"/>
      <c r="N21" s="322"/>
      <c r="O21" s="322"/>
      <c r="P21" s="323"/>
    </row>
    <row r="22" spans="2:18" ht="15.75" thickBot="1" x14ac:dyDescent="0.3"/>
    <row r="23" spans="2:18" ht="35.25" customHeight="1" thickBot="1" x14ac:dyDescent="0.3">
      <c r="B23" s="324" t="s">
        <v>172</v>
      </c>
      <c r="C23" s="325"/>
      <c r="D23" s="325"/>
      <c r="E23" s="325"/>
      <c r="F23" s="325"/>
      <c r="G23" s="325"/>
      <c r="H23" s="326"/>
      <c r="J23" s="324" t="s">
        <v>173</v>
      </c>
      <c r="K23" s="327"/>
      <c r="L23" s="327"/>
      <c r="M23" s="327"/>
      <c r="N23" s="327"/>
      <c r="O23" s="328"/>
    </row>
    <row r="24" spans="2:18" x14ac:dyDescent="0.25">
      <c r="R24" s="115" t="s">
        <v>262</v>
      </c>
    </row>
    <row r="25" spans="2:18" ht="15.75" thickBot="1" x14ac:dyDescent="0.3">
      <c r="L25" s="115" t="s">
        <v>64</v>
      </c>
      <c r="O25" s="157" t="s">
        <v>510</v>
      </c>
      <c r="R25" s="79" t="s">
        <v>61</v>
      </c>
    </row>
    <row r="26" spans="2:18" ht="20.25" customHeight="1" thickBot="1" x14ac:dyDescent="0.3">
      <c r="D26" s="329" t="s">
        <v>174</v>
      </c>
      <c r="E26" s="330"/>
      <c r="F26" s="330"/>
      <c r="G26" s="330"/>
      <c r="H26" s="330"/>
      <c r="I26" s="330"/>
      <c r="J26" s="331"/>
      <c r="L26" s="79" t="s">
        <v>61</v>
      </c>
      <c r="O26" s="79" t="s">
        <v>61</v>
      </c>
      <c r="R26" s="224" t="s">
        <v>58</v>
      </c>
    </row>
    <row r="27" spans="2:18" ht="20.25" customHeight="1" x14ac:dyDescent="0.25">
      <c r="D27" s="332"/>
      <c r="E27" s="333"/>
      <c r="F27" s="336" t="s">
        <v>116</v>
      </c>
      <c r="G27" s="337"/>
      <c r="H27" s="337"/>
      <c r="I27" s="337"/>
      <c r="J27" s="338"/>
      <c r="L27" s="74" t="s">
        <v>202</v>
      </c>
      <c r="O27" s="151">
        <v>0</v>
      </c>
      <c r="R27" s="76" t="s">
        <v>263</v>
      </c>
    </row>
    <row r="28" spans="2:18" ht="20.25" customHeight="1" x14ac:dyDescent="0.25">
      <c r="D28" s="334"/>
      <c r="E28" s="335"/>
      <c r="F28" s="50">
        <v>1</v>
      </c>
      <c r="G28" s="50">
        <v>2</v>
      </c>
      <c r="H28" s="50">
        <v>3</v>
      </c>
      <c r="I28" s="50">
        <v>4</v>
      </c>
      <c r="J28" s="51">
        <v>5</v>
      </c>
      <c r="L28" s="76" t="s">
        <v>203</v>
      </c>
      <c r="O28" s="152">
        <v>1</v>
      </c>
      <c r="R28" s="225" t="s">
        <v>264</v>
      </c>
    </row>
    <row r="29" spans="2:18" ht="20.25" customHeight="1" x14ac:dyDescent="0.25">
      <c r="D29" s="318" t="s">
        <v>119</v>
      </c>
      <c r="E29" s="52">
        <v>5</v>
      </c>
      <c r="F29" s="53" t="s">
        <v>59</v>
      </c>
      <c r="G29" s="54" t="s">
        <v>164</v>
      </c>
      <c r="H29" s="55" t="s">
        <v>62</v>
      </c>
      <c r="I29" s="55" t="s">
        <v>62</v>
      </c>
      <c r="J29" s="56" t="s">
        <v>62</v>
      </c>
      <c r="L29" s="78" t="s">
        <v>204</v>
      </c>
      <c r="O29" s="153">
        <v>2</v>
      </c>
      <c r="R29" s="226" t="s">
        <v>265</v>
      </c>
    </row>
    <row r="30" spans="2:18" ht="20.25" customHeight="1" x14ac:dyDescent="0.25">
      <c r="D30" s="319"/>
      <c r="E30" s="52">
        <v>4</v>
      </c>
      <c r="F30" s="53" t="s">
        <v>59</v>
      </c>
      <c r="G30" s="54" t="s">
        <v>164</v>
      </c>
      <c r="H30" s="54" t="s">
        <v>164</v>
      </c>
      <c r="I30" s="55" t="s">
        <v>62</v>
      </c>
      <c r="J30" s="56" t="s">
        <v>62</v>
      </c>
      <c r="O30" s="154">
        <v>3</v>
      </c>
    </row>
    <row r="31" spans="2:18" ht="20.25" customHeight="1" x14ac:dyDescent="0.25">
      <c r="D31" s="319"/>
      <c r="E31" s="52">
        <v>3</v>
      </c>
      <c r="F31" s="53" t="s">
        <v>59</v>
      </c>
      <c r="G31" s="53" t="s">
        <v>59</v>
      </c>
      <c r="H31" s="54" t="s">
        <v>164</v>
      </c>
      <c r="I31" s="55" t="s">
        <v>62</v>
      </c>
      <c r="J31" s="56" t="s">
        <v>62</v>
      </c>
      <c r="L31" s="76" t="s">
        <v>504</v>
      </c>
      <c r="O31" s="155">
        <v>4</v>
      </c>
      <c r="R31" s="115" t="s">
        <v>178</v>
      </c>
    </row>
    <row r="32" spans="2:18" ht="20.25" customHeight="1" x14ac:dyDescent="0.25">
      <c r="D32" s="319"/>
      <c r="E32" s="52">
        <v>2</v>
      </c>
      <c r="F32" s="53" t="s">
        <v>59</v>
      </c>
      <c r="G32" s="53" t="s">
        <v>59</v>
      </c>
      <c r="H32" s="53" t="s">
        <v>59</v>
      </c>
      <c r="I32" s="54" t="s">
        <v>164</v>
      </c>
      <c r="J32" s="57" t="s">
        <v>164</v>
      </c>
      <c r="L32" s="74" t="s">
        <v>505</v>
      </c>
      <c r="O32" s="156">
        <v>5</v>
      </c>
      <c r="R32" s="79" t="s">
        <v>61</v>
      </c>
    </row>
    <row r="33" spans="1:18" ht="20.25" customHeight="1" thickBot="1" x14ac:dyDescent="0.3">
      <c r="D33" s="320"/>
      <c r="E33" s="58">
        <v>1</v>
      </c>
      <c r="F33" s="59" t="s">
        <v>59</v>
      </c>
      <c r="G33" s="59" t="s">
        <v>59</v>
      </c>
      <c r="H33" s="59" t="s">
        <v>59</v>
      </c>
      <c r="I33" s="59" t="s">
        <v>59</v>
      </c>
      <c r="J33" s="60" t="s">
        <v>164</v>
      </c>
      <c r="L33" s="78" t="s">
        <v>506</v>
      </c>
      <c r="R33" s="74" t="s">
        <v>59</v>
      </c>
    </row>
    <row r="34" spans="1:18" x14ac:dyDescent="0.25">
      <c r="L34" s="141" t="s">
        <v>507</v>
      </c>
      <c r="R34" s="76" t="s">
        <v>60</v>
      </c>
    </row>
    <row r="35" spans="1:18" x14ac:dyDescent="0.25">
      <c r="L35" s="79" t="s">
        <v>61</v>
      </c>
      <c r="R35" s="78" t="s">
        <v>62</v>
      </c>
    </row>
    <row r="38" spans="1:18" x14ac:dyDescent="0.25">
      <c r="A38" s="317" t="s">
        <v>521</v>
      </c>
      <c r="B38" s="317"/>
      <c r="C38" s="317"/>
      <c r="D38" s="317"/>
      <c r="E38" s="317"/>
      <c r="F38" s="317"/>
      <c r="G38" s="317"/>
      <c r="H38" s="317"/>
      <c r="I38" s="317"/>
      <c r="J38" s="317"/>
      <c r="K38" s="317"/>
    </row>
    <row r="39" spans="1:18" ht="65.25" customHeight="1" x14ac:dyDescent="0.25">
      <c r="A39" s="214">
        <v>0</v>
      </c>
      <c r="B39" s="271" t="s">
        <v>709</v>
      </c>
      <c r="C39" s="273"/>
      <c r="D39" s="273"/>
      <c r="E39" s="273"/>
      <c r="F39" s="273"/>
      <c r="G39" s="273"/>
      <c r="H39" s="273"/>
      <c r="I39" s="273"/>
      <c r="J39" s="273"/>
      <c r="K39" s="273"/>
    </row>
    <row r="40" spans="1:18" ht="65.25" customHeight="1" x14ac:dyDescent="0.25">
      <c r="A40" s="215">
        <v>1</v>
      </c>
      <c r="B40" s="271" t="s">
        <v>704</v>
      </c>
      <c r="C40" s="270"/>
      <c r="D40" s="270"/>
      <c r="E40" s="270"/>
      <c r="F40" s="270"/>
      <c r="G40" s="270"/>
      <c r="H40" s="270"/>
      <c r="I40" s="270"/>
      <c r="J40" s="270"/>
      <c r="K40" s="270"/>
    </row>
    <row r="41" spans="1:18" ht="65.25" customHeight="1" x14ac:dyDescent="0.25">
      <c r="A41" s="216">
        <v>2</v>
      </c>
      <c r="B41" s="269" t="s">
        <v>705</v>
      </c>
      <c r="C41" s="270"/>
      <c r="D41" s="270"/>
      <c r="E41" s="270"/>
      <c r="F41" s="270"/>
      <c r="G41" s="270"/>
      <c r="H41" s="270"/>
      <c r="I41" s="270"/>
      <c r="J41" s="270"/>
      <c r="K41" s="270"/>
    </row>
    <row r="42" spans="1:18" ht="65.25" customHeight="1" x14ac:dyDescent="0.25">
      <c r="A42" s="217">
        <v>3</v>
      </c>
      <c r="B42" s="269" t="s">
        <v>706</v>
      </c>
      <c r="C42" s="270"/>
      <c r="D42" s="270"/>
      <c r="E42" s="270"/>
      <c r="F42" s="270"/>
      <c r="G42" s="270"/>
      <c r="H42" s="270"/>
      <c r="I42" s="270"/>
      <c r="J42" s="270"/>
      <c r="K42" s="270"/>
    </row>
    <row r="43" spans="1:18" ht="65.25" customHeight="1" x14ac:dyDescent="0.25">
      <c r="A43" s="211">
        <v>4</v>
      </c>
      <c r="B43" s="269" t="s">
        <v>707</v>
      </c>
      <c r="C43" s="270"/>
      <c r="D43" s="270"/>
      <c r="E43" s="270"/>
      <c r="F43" s="270"/>
      <c r="G43" s="270"/>
      <c r="H43" s="270"/>
      <c r="I43" s="270"/>
      <c r="J43" s="270"/>
      <c r="K43" s="270"/>
    </row>
    <row r="44" spans="1:18" ht="65.25" customHeight="1" x14ac:dyDescent="0.25">
      <c r="A44" s="218">
        <v>5</v>
      </c>
      <c r="B44" s="271" t="s">
        <v>715</v>
      </c>
      <c r="C44" s="270"/>
      <c r="D44" s="270"/>
      <c r="E44" s="270"/>
      <c r="F44" s="270"/>
      <c r="G44" s="270"/>
      <c r="H44" s="270"/>
      <c r="I44" s="270"/>
      <c r="J44" s="270"/>
      <c r="K44" s="270"/>
    </row>
    <row r="52" spans="1:12" s="192" customFormat="1" ht="15.75" customHeight="1" x14ac:dyDescent="0.25">
      <c r="A52"/>
      <c r="B52"/>
      <c r="C52"/>
      <c r="D52"/>
      <c r="E52"/>
      <c r="F52" s="17"/>
      <c r="G52"/>
      <c r="H52"/>
      <c r="I52"/>
      <c r="J52"/>
      <c r="K52"/>
    </row>
    <row r="53" spans="1:12" s="192" customFormat="1" ht="50.25" customHeight="1" x14ac:dyDescent="0.25">
      <c r="A53"/>
      <c r="B53"/>
      <c r="C53"/>
      <c r="D53"/>
      <c r="E53"/>
      <c r="F53" s="17"/>
      <c r="G53"/>
      <c r="H53"/>
      <c r="I53"/>
      <c r="J53"/>
      <c r="K53"/>
      <c r="L53" s="191"/>
    </row>
    <row r="54" spans="1:12" s="192" customFormat="1" ht="50.25" customHeight="1" x14ac:dyDescent="0.25">
      <c r="A54"/>
      <c r="B54"/>
      <c r="C54"/>
      <c r="D54"/>
      <c r="E54"/>
      <c r="F54" s="17"/>
      <c r="G54"/>
      <c r="H54"/>
      <c r="I54"/>
      <c r="J54"/>
      <c r="K54"/>
    </row>
    <row r="55" spans="1:12" s="192" customFormat="1" ht="50.25" customHeight="1" x14ac:dyDescent="0.25">
      <c r="A55"/>
      <c r="B55"/>
      <c r="C55"/>
      <c r="D55"/>
      <c r="E55"/>
      <c r="F55" s="17"/>
      <c r="G55"/>
      <c r="H55"/>
      <c r="I55"/>
      <c r="J55"/>
      <c r="K55"/>
    </row>
    <row r="56" spans="1:12" s="192" customFormat="1" ht="50.25" customHeight="1" x14ac:dyDescent="0.25">
      <c r="A56"/>
      <c r="B56"/>
      <c r="C56"/>
      <c r="D56"/>
      <c r="E56"/>
      <c r="F56" s="17"/>
      <c r="G56"/>
      <c r="H56"/>
      <c r="I56"/>
      <c r="J56"/>
      <c r="K56"/>
    </row>
    <row r="57" spans="1:12" s="192" customFormat="1" ht="50.25" customHeight="1" x14ac:dyDescent="0.25">
      <c r="A57"/>
      <c r="B57"/>
      <c r="C57"/>
      <c r="D57"/>
      <c r="E57"/>
      <c r="F57" s="17"/>
      <c r="G57"/>
      <c r="H57"/>
      <c r="I57"/>
      <c r="J57"/>
      <c r="K57"/>
    </row>
    <row r="58" spans="1:12" s="192" customFormat="1" ht="50.25" customHeight="1" x14ac:dyDescent="0.25">
      <c r="A58"/>
      <c r="B58"/>
      <c r="C58"/>
      <c r="D58"/>
      <c r="E58"/>
      <c r="F58" s="17"/>
      <c r="G58"/>
      <c r="H58"/>
      <c r="I58"/>
      <c r="J58"/>
      <c r="K58"/>
    </row>
  </sheetData>
  <mergeCells count="33">
    <mergeCell ref="B2:H2"/>
    <mergeCell ref="J2:L2"/>
    <mergeCell ref="B3:H3"/>
    <mergeCell ref="B4:B9"/>
    <mergeCell ref="M4:P4"/>
    <mergeCell ref="M5:P5"/>
    <mergeCell ref="M6:P6"/>
    <mergeCell ref="M7:P7"/>
    <mergeCell ref="M8:P8"/>
    <mergeCell ref="B11:H11"/>
    <mergeCell ref="J11:O11"/>
    <mergeCell ref="B14:H14"/>
    <mergeCell ref="J14:K15"/>
    <mergeCell ref="B15:H15"/>
    <mergeCell ref="D29:D33"/>
    <mergeCell ref="L21:P21"/>
    <mergeCell ref="B23:H23"/>
    <mergeCell ref="J23:O23"/>
    <mergeCell ref="D26:J26"/>
    <mergeCell ref="D27:E28"/>
    <mergeCell ref="F27:J27"/>
    <mergeCell ref="B16:B21"/>
    <mergeCell ref="L17:P17"/>
    <mergeCell ref="L18:P18"/>
    <mergeCell ref="L19:P19"/>
    <mergeCell ref="L20:P20"/>
    <mergeCell ref="B43:K43"/>
    <mergeCell ref="B44:K44"/>
    <mergeCell ref="A38:K38"/>
    <mergeCell ref="B39:K39"/>
    <mergeCell ref="B40:K40"/>
    <mergeCell ref="B41:K41"/>
    <mergeCell ref="B42:K42"/>
  </mergeCells>
  <pageMargins left="0.7" right="0.7" top="0.75" bottom="0.75" header="0.3" footer="0.3"/>
  <pageSetup orientation="portrait" r:id="rId1"/>
  <headerFooter>
    <oddFooter>&amp;C&amp;1#&amp;"Arial"&amp;11&amp;K000000CCOA-Internal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3631B-8652-44D1-996D-46B400D1FFEA}">
  <dimension ref="A2:P1004"/>
  <sheetViews>
    <sheetView showGridLines="0" zoomScaleNormal="100" zoomScalePageLayoutView="96" workbookViewId="0">
      <selection activeCell="Q40" sqref="Q40"/>
    </sheetView>
  </sheetViews>
  <sheetFormatPr defaultColWidth="12.7109375" defaultRowHeight="15" customHeight="1" x14ac:dyDescent="0.2"/>
  <cols>
    <col min="1" max="26" width="12" style="181" customWidth="1"/>
    <col min="27" max="16384" width="12.7109375" style="181"/>
  </cols>
  <sheetData>
    <row r="2" spans="1:16" ht="12.75" x14ac:dyDescent="0.2">
      <c r="A2" s="257" t="s">
        <v>519</v>
      </c>
      <c r="B2" s="257"/>
      <c r="C2" s="257"/>
      <c r="D2" s="257"/>
      <c r="E2" s="257"/>
      <c r="F2" s="257"/>
      <c r="G2" s="257"/>
      <c r="H2" s="257"/>
      <c r="I2" s="257"/>
      <c r="J2" s="257"/>
      <c r="K2" s="257"/>
      <c r="L2" s="257"/>
      <c r="M2" s="257"/>
      <c r="N2" s="257"/>
      <c r="O2" s="257"/>
    </row>
    <row r="3" spans="1:16" ht="15" customHeight="1" x14ac:dyDescent="0.2">
      <c r="A3" s="258" t="s">
        <v>520</v>
      </c>
      <c r="B3" s="258"/>
      <c r="C3" s="258"/>
      <c r="D3" s="258"/>
      <c r="E3" s="258"/>
      <c r="F3" s="258"/>
      <c r="G3" s="258"/>
      <c r="H3" s="258"/>
      <c r="I3" s="258"/>
      <c r="J3" s="258"/>
      <c r="K3" s="258"/>
      <c r="L3" s="258"/>
      <c r="M3" s="258"/>
      <c r="N3" s="258"/>
      <c r="O3" s="258"/>
      <c r="P3" s="181" t="s">
        <v>57</v>
      </c>
    </row>
    <row r="5" spans="1:16" ht="15.75" customHeight="1" x14ac:dyDescent="0.2"/>
    <row r="6" spans="1:16" ht="15.75" customHeight="1" x14ac:dyDescent="0.2"/>
    <row r="7" spans="1:16" ht="15.75" customHeight="1" x14ac:dyDescent="0.2"/>
    <row r="8" spans="1:16" ht="15.75" customHeight="1" x14ac:dyDescent="0.2"/>
    <row r="9" spans="1:16" ht="15.75" customHeight="1" x14ac:dyDescent="0.2"/>
    <row r="10" spans="1:16" ht="15.75" customHeight="1" x14ac:dyDescent="0.2"/>
    <row r="11" spans="1:16" ht="15.75" customHeight="1" x14ac:dyDescent="0.2"/>
    <row r="12" spans="1:16" ht="15.75" customHeight="1" x14ac:dyDescent="0.2"/>
    <row r="13" spans="1:16" ht="15.75" customHeight="1" x14ac:dyDescent="0.2"/>
    <row r="14" spans="1:16" ht="15.75" customHeight="1" x14ac:dyDescent="0.2"/>
    <row r="15" spans="1:16" ht="15.75" customHeight="1" x14ac:dyDescent="0.2"/>
    <row r="16" spans="1:1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spans="1:12" ht="15.75" customHeight="1" x14ac:dyDescent="0.2"/>
    <row r="34" spans="1:12" ht="15.75" customHeight="1" x14ac:dyDescent="0.2"/>
    <row r="35" spans="1:12" ht="15.75" customHeight="1" x14ac:dyDescent="0.2"/>
    <row r="36" spans="1:12" ht="15.75" customHeight="1" x14ac:dyDescent="0.2"/>
    <row r="37" spans="1:12" ht="15.75" customHeight="1" x14ac:dyDescent="0.2"/>
    <row r="38" spans="1:12" ht="15.75" customHeight="1" x14ac:dyDescent="0.2"/>
    <row r="39" spans="1:12" ht="15.75" customHeight="1" x14ac:dyDescent="0.2"/>
    <row r="40" spans="1:12" ht="15.75" customHeight="1" x14ac:dyDescent="0.2"/>
    <row r="41" spans="1:12" ht="15.75" customHeight="1" x14ac:dyDescent="0.2"/>
    <row r="42" spans="1:12" ht="15.75" customHeight="1" x14ac:dyDescent="0.2"/>
    <row r="43" spans="1:12" ht="15.75" customHeight="1" x14ac:dyDescent="0.2"/>
    <row r="44" spans="1:12" ht="15.75" customHeight="1" x14ac:dyDescent="0.2"/>
    <row r="45" spans="1:12" ht="15.75" customHeight="1" x14ac:dyDescent="0.2">
      <c r="A45" s="182"/>
    </row>
    <row r="46" spans="1:12" ht="15.75" customHeight="1" x14ac:dyDescent="0.2">
      <c r="A46" s="259" t="s">
        <v>521</v>
      </c>
      <c r="B46" s="259"/>
    </row>
    <row r="47" spans="1:12" ht="50.25" customHeight="1" x14ac:dyDescent="0.2">
      <c r="A47" s="183">
        <v>0</v>
      </c>
      <c r="B47" s="256" t="s">
        <v>709</v>
      </c>
      <c r="C47" s="260"/>
      <c r="D47" s="260"/>
      <c r="E47" s="260"/>
      <c r="F47" s="260"/>
      <c r="G47" s="260"/>
      <c r="H47" s="260"/>
      <c r="I47" s="260"/>
      <c r="J47" s="260"/>
      <c r="K47" s="260"/>
      <c r="L47" s="182"/>
    </row>
    <row r="48" spans="1:12" ht="50.25" customHeight="1" x14ac:dyDescent="0.2">
      <c r="A48" s="184">
        <v>1</v>
      </c>
      <c r="B48" s="256" t="s">
        <v>522</v>
      </c>
      <c r="C48" s="255"/>
      <c r="D48" s="255"/>
      <c r="E48" s="255"/>
      <c r="F48" s="255"/>
      <c r="G48" s="255"/>
      <c r="H48" s="255"/>
      <c r="I48" s="255"/>
      <c r="J48" s="255"/>
      <c r="K48" s="255"/>
    </row>
    <row r="49" spans="1:11" ht="50.25" customHeight="1" x14ac:dyDescent="0.2">
      <c r="A49" s="185">
        <v>2</v>
      </c>
      <c r="B49" s="254" t="s">
        <v>523</v>
      </c>
      <c r="C49" s="255"/>
      <c r="D49" s="255"/>
      <c r="E49" s="255"/>
      <c r="F49" s="255"/>
      <c r="G49" s="255"/>
      <c r="H49" s="255"/>
      <c r="I49" s="255"/>
      <c r="J49" s="255"/>
      <c r="K49" s="255"/>
    </row>
    <row r="50" spans="1:11" ht="50.25" customHeight="1" x14ac:dyDescent="0.2">
      <c r="A50" s="186">
        <v>3</v>
      </c>
      <c r="B50" s="254" t="s">
        <v>524</v>
      </c>
      <c r="C50" s="255"/>
      <c r="D50" s="255"/>
      <c r="E50" s="255"/>
      <c r="F50" s="255"/>
      <c r="G50" s="255"/>
      <c r="H50" s="255"/>
      <c r="I50" s="255"/>
      <c r="J50" s="255"/>
      <c r="K50" s="255"/>
    </row>
    <row r="51" spans="1:11" ht="50.25" customHeight="1" x14ac:dyDescent="0.2">
      <c r="A51" s="187">
        <v>4</v>
      </c>
      <c r="B51" s="254" t="s">
        <v>525</v>
      </c>
      <c r="C51" s="255"/>
      <c r="D51" s="255"/>
      <c r="E51" s="255"/>
      <c r="F51" s="255"/>
      <c r="G51" s="255"/>
      <c r="H51" s="255"/>
      <c r="I51" s="255"/>
      <c r="J51" s="255"/>
      <c r="K51" s="255"/>
    </row>
    <row r="52" spans="1:11" ht="50.25" customHeight="1" x14ac:dyDescent="0.2">
      <c r="A52" s="188">
        <v>5</v>
      </c>
      <c r="B52" s="256" t="s">
        <v>526</v>
      </c>
      <c r="C52" s="255"/>
      <c r="D52" s="255"/>
      <c r="E52" s="255"/>
      <c r="F52" s="255"/>
      <c r="G52" s="255"/>
      <c r="H52" s="255"/>
      <c r="I52" s="255"/>
      <c r="J52" s="255"/>
      <c r="K52" s="255"/>
    </row>
    <row r="53" spans="1:11" ht="15.75" customHeight="1" x14ac:dyDescent="0.2"/>
    <row r="54" spans="1:11" ht="15.75" customHeight="1" x14ac:dyDescent="0.2"/>
    <row r="55" spans="1:11" ht="15.75" customHeight="1" x14ac:dyDescent="0.2"/>
    <row r="56" spans="1:11" ht="15.75" customHeight="1" x14ac:dyDescent="0.2"/>
    <row r="57" spans="1:11" ht="15.75" customHeight="1" x14ac:dyDescent="0.2"/>
    <row r="58" spans="1:11" ht="15.75" customHeight="1" x14ac:dyDescent="0.2"/>
    <row r="59" spans="1:11" ht="15.75" customHeight="1" x14ac:dyDescent="0.2"/>
    <row r="60" spans="1:11" ht="15.75" customHeight="1" x14ac:dyDescent="0.2"/>
    <row r="61" spans="1:11" ht="15.75" customHeight="1" x14ac:dyDescent="0.2"/>
    <row r="62" spans="1:11" ht="15.75" customHeight="1" x14ac:dyDescent="0.2"/>
    <row r="63" spans="1:11" ht="15.75" customHeight="1" x14ac:dyDescent="0.2"/>
    <row r="64" spans="1:11"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9">
    <mergeCell ref="B50:K50"/>
    <mergeCell ref="B51:K51"/>
    <mergeCell ref="B52:K52"/>
    <mergeCell ref="A2:O2"/>
    <mergeCell ref="A3:O3"/>
    <mergeCell ref="A46:B46"/>
    <mergeCell ref="B47:K47"/>
    <mergeCell ref="B48:K48"/>
    <mergeCell ref="B49:K49"/>
  </mergeCells>
  <pageMargins left="0.25" right="0.25" top="0.75" bottom="0.75" header="0.3" footer="0.3"/>
  <pageSetup scale="65" orientation="landscape" r:id="rId1"/>
  <headerFooter>
    <oddFooter>&amp;C_x000D_&amp;1#&amp;"Arial"&amp;11&amp;K000000 CCOA-Internal</oddFooter>
  </headerFooter>
  <rowBreaks count="1" manualBreakCount="1">
    <brk id="4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FA75A-0719-4E0D-8DF7-0E824926F1DF}">
  <sheetPr>
    <tabColor rgb="FF709D40"/>
  </sheetPr>
  <dimension ref="A1:M37"/>
  <sheetViews>
    <sheetView showGridLines="0" zoomScale="80" zoomScaleNormal="80" workbookViewId="0">
      <pane ySplit="2" topLeftCell="A3" activePane="bottomLeft" state="frozen"/>
      <selection pane="bottomLeft" activeCell="C4" sqref="C4"/>
    </sheetView>
  </sheetViews>
  <sheetFormatPr defaultColWidth="9.140625" defaultRowHeight="15" x14ac:dyDescent="0.25"/>
  <cols>
    <col min="1" max="1" width="10.7109375" style="137" customWidth="1"/>
    <col min="2" max="2" width="40.7109375" style="137" customWidth="1"/>
    <col min="3" max="3" width="70.7109375" style="137" customWidth="1"/>
    <col min="4" max="5" width="15.7109375" style="137" customWidth="1"/>
    <col min="6" max="6" width="20.7109375" style="137" customWidth="1"/>
    <col min="7" max="7" width="40.7109375" style="137" customWidth="1"/>
    <col min="8" max="9" width="10.7109375" style="137" customWidth="1"/>
    <col min="10" max="10" width="15.7109375" style="137" customWidth="1"/>
    <col min="11" max="12" width="12.7109375" style="137" customWidth="1"/>
    <col min="13" max="13" width="75.7109375" style="137" customWidth="1"/>
    <col min="14" max="16384" width="9.140625" style="137"/>
  </cols>
  <sheetData>
    <row r="1" spans="1:13" ht="50.25" customHeight="1" x14ac:dyDescent="0.25">
      <c r="A1" s="262"/>
      <c r="B1" s="263"/>
      <c r="C1" s="263"/>
      <c r="D1" s="263"/>
      <c r="E1" s="263"/>
      <c r="F1" s="263"/>
      <c r="G1" s="263"/>
      <c r="H1" s="263"/>
      <c r="I1" s="263"/>
      <c r="J1" s="263"/>
      <c r="K1" s="263"/>
      <c r="L1" s="263"/>
      <c r="M1" s="263"/>
    </row>
    <row r="2" spans="1:13" ht="45" x14ac:dyDescent="0.25">
      <c r="A2" s="142" t="s">
        <v>52</v>
      </c>
      <c r="B2" s="143" t="s">
        <v>1</v>
      </c>
      <c r="C2" s="143" t="s">
        <v>2</v>
      </c>
      <c r="D2" s="143" t="s">
        <v>119</v>
      </c>
      <c r="E2" s="143" t="s">
        <v>116</v>
      </c>
      <c r="F2" s="143" t="s">
        <v>261</v>
      </c>
      <c r="G2" s="143" t="s">
        <v>266</v>
      </c>
      <c r="H2" s="143" t="s">
        <v>178</v>
      </c>
      <c r="I2" s="144" t="s">
        <v>285</v>
      </c>
      <c r="J2" s="145" t="s">
        <v>504</v>
      </c>
      <c r="K2" s="227" t="s">
        <v>710</v>
      </c>
      <c r="L2" s="145" t="s">
        <v>512</v>
      </c>
      <c r="M2" s="145" t="s">
        <v>393</v>
      </c>
    </row>
    <row r="3" spans="1:13" ht="39.75" customHeight="1" x14ac:dyDescent="0.25">
      <c r="A3" s="264" t="s">
        <v>179</v>
      </c>
      <c r="B3" s="265"/>
      <c r="C3" s="265"/>
      <c r="D3" s="265"/>
      <c r="E3" s="265"/>
      <c r="F3" s="265"/>
      <c r="G3" s="265"/>
      <c r="H3" s="265"/>
      <c r="I3" s="265"/>
      <c r="J3" s="265"/>
      <c r="K3" s="265"/>
      <c r="L3" s="265"/>
      <c r="M3" s="266"/>
    </row>
    <row r="4" spans="1:13" ht="76.5" x14ac:dyDescent="0.25">
      <c r="A4" s="99" t="s">
        <v>205</v>
      </c>
      <c r="B4" s="123" t="s">
        <v>324</v>
      </c>
      <c r="C4" s="96"/>
      <c r="D4" s="95" t="s">
        <v>131</v>
      </c>
      <c r="E4" s="95" t="s">
        <v>164</v>
      </c>
      <c r="F4" s="124" t="s">
        <v>58</v>
      </c>
      <c r="G4" s="123"/>
      <c r="H4" s="173" t="s">
        <v>59</v>
      </c>
      <c r="I4" s="97" t="s">
        <v>202</v>
      </c>
      <c r="J4" s="97" t="s">
        <v>507</v>
      </c>
      <c r="K4" s="97">
        <v>2</v>
      </c>
      <c r="L4" s="97">
        <v>3</v>
      </c>
      <c r="M4" s="138" t="s">
        <v>392</v>
      </c>
    </row>
    <row r="5" spans="1:13" ht="76.5" x14ac:dyDescent="0.25">
      <c r="A5" s="99" t="s">
        <v>206</v>
      </c>
      <c r="B5" s="123" t="s">
        <v>325</v>
      </c>
      <c r="C5" s="96"/>
      <c r="D5" s="95" t="s">
        <v>131</v>
      </c>
      <c r="E5" s="95" t="s">
        <v>164</v>
      </c>
      <c r="F5" s="124" t="s">
        <v>58</v>
      </c>
      <c r="G5" s="96" t="s">
        <v>716</v>
      </c>
      <c r="H5" s="97" t="s">
        <v>59</v>
      </c>
      <c r="I5" s="97" t="s">
        <v>202</v>
      </c>
      <c r="J5" s="97" t="s">
        <v>507</v>
      </c>
      <c r="K5" s="97">
        <v>2</v>
      </c>
      <c r="L5" s="97">
        <v>3</v>
      </c>
      <c r="M5" s="138" t="s">
        <v>394</v>
      </c>
    </row>
    <row r="6" spans="1:13" ht="63.75" x14ac:dyDescent="0.25">
      <c r="A6" s="99" t="s">
        <v>207</v>
      </c>
      <c r="B6" s="123" t="s">
        <v>326</v>
      </c>
      <c r="C6" s="96"/>
      <c r="D6" s="95" t="s">
        <v>131</v>
      </c>
      <c r="E6" s="95" t="s">
        <v>161</v>
      </c>
      <c r="F6" s="124" t="s">
        <v>264</v>
      </c>
      <c r="G6" s="136"/>
      <c r="H6" s="97" t="s">
        <v>59</v>
      </c>
      <c r="I6" s="97" t="s">
        <v>202</v>
      </c>
      <c r="J6" s="97" t="s">
        <v>507</v>
      </c>
      <c r="K6" s="97">
        <v>3</v>
      </c>
      <c r="L6" s="97">
        <v>3</v>
      </c>
      <c r="M6" s="138" t="s">
        <v>395</v>
      </c>
    </row>
    <row r="7" spans="1:13" ht="51" x14ac:dyDescent="0.25">
      <c r="A7" s="99" t="s">
        <v>208</v>
      </c>
      <c r="B7" s="123" t="s">
        <v>327</v>
      </c>
      <c r="C7" s="96"/>
      <c r="D7" s="95" t="s">
        <v>131</v>
      </c>
      <c r="E7" s="95" t="s">
        <v>164</v>
      </c>
      <c r="F7" s="124" t="s">
        <v>58</v>
      </c>
      <c r="G7" s="96"/>
      <c r="H7" s="97" t="s">
        <v>59</v>
      </c>
      <c r="I7" s="97" t="s">
        <v>202</v>
      </c>
      <c r="J7" s="97" t="s">
        <v>505</v>
      </c>
      <c r="K7" s="97">
        <v>3</v>
      </c>
      <c r="L7" s="97">
        <v>3</v>
      </c>
      <c r="M7" s="138" t="s">
        <v>396</v>
      </c>
    </row>
    <row r="8" spans="1:13" ht="75" customHeight="1" x14ac:dyDescent="0.25">
      <c r="A8" s="99" t="s">
        <v>209</v>
      </c>
      <c r="B8" s="123" t="s">
        <v>328</v>
      </c>
      <c r="C8" s="96"/>
      <c r="D8" s="95" t="s">
        <v>131</v>
      </c>
      <c r="E8" s="95" t="s">
        <v>164</v>
      </c>
      <c r="F8" s="124" t="s">
        <v>264</v>
      </c>
      <c r="G8" s="96"/>
      <c r="H8" s="97" t="s">
        <v>59</v>
      </c>
      <c r="I8" s="97" t="s">
        <v>202</v>
      </c>
      <c r="J8" s="97" t="s">
        <v>507</v>
      </c>
      <c r="K8" s="97">
        <v>1</v>
      </c>
      <c r="L8" s="97">
        <v>3</v>
      </c>
      <c r="M8" s="138" t="s">
        <v>399</v>
      </c>
    </row>
    <row r="9" spans="1:13" ht="63.75" x14ac:dyDescent="0.25">
      <c r="A9" s="99" t="s">
        <v>210</v>
      </c>
      <c r="B9" s="123" t="s">
        <v>329</v>
      </c>
      <c r="C9" s="96"/>
      <c r="D9" s="95" t="s">
        <v>131</v>
      </c>
      <c r="E9" s="95" t="s">
        <v>161</v>
      </c>
      <c r="F9" s="124" t="s">
        <v>58</v>
      </c>
      <c r="G9" s="96" t="s">
        <v>513</v>
      </c>
      <c r="H9" s="97" t="s">
        <v>59</v>
      </c>
      <c r="I9" s="97" t="s">
        <v>202</v>
      </c>
      <c r="J9" s="97" t="s">
        <v>507</v>
      </c>
      <c r="K9" s="97">
        <v>3</v>
      </c>
      <c r="L9" s="97">
        <v>3</v>
      </c>
      <c r="M9" s="138" t="s">
        <v>397</v>
      </c>
    </row>
    <row r="10" spans="1:13" ht="39.950000000000003" customHeight="1" x14ac:dyDescent="0.25">
      <c r="A10" s="267" t="s">
        <v>180</v>
      </c>
      <c r="B10" s="268"/>
      <c r="C10" s="268"/>
      <c r="D10" s="268"/>
      <c r="E10" s="268"/>
      <c r="F10" s="268"/>
      <c r="G10" s="268"/>
      <c r="H10" s="268"/>
      <c r="I10" s="268"/>
      <c r="J10" s="268"/>
      <c r="K10" s="268"/>
      <c r="L10" s="268"/>
      <c r="M10" s="268"/>
    </row>
    <row r="11" spans="1:13" ht="38.25" x14ac:dyDescent="0.25">
      <c r="A11" s="95" t="s">
        <v>211</v>
      </c>
      <c r="B11" s="96" t="s">
        <v>330</v>
      </c>
      <c r="C11" s="138"/>
      <c r="D11" s="95" t="s">
        <v>131</v>
      </c>
      <c r="E11" s="95" t="s">
        <v>161</v>
      </c>
      <c r="F11" s="124" t="s">
        <v>58</v>
      </c>
      <c r="G11" s="96" t="s">
        <v>514</v>
      </c>
      <c r="H11" s="97" t="s">
        <v>59</v>
      </c>
      <c r="I11" s="97" t="s">
        <v>202</v>
      </c>
      <c r="J11" s="97" t="s">
        <v>507</v>
      </c>
      <c r="K11" s="97">
        <v>3</v>
      </c>
      <c r="L11" s="97">
        <v>3</v>
      </c>
      <c r="M11" s="138" t="s">
        <v>398</v>
      </c>
    </row>
    <row r="12" spans="1:13" ht="75" customHeight="1" x14ac:dyDescent="0.25">
      <c r="A12" s="95" t="s">
        <v>212</v>
      </c>
      <c r="B12" s="96" t="s">
        <v>331</v>
      </c>
      <c r="C12" s="138"/>
      <c r="D12" s="95" t="s">
        <v>131</v>
      </c>
      <c r="E12" s="95" t="s">
        <v>164</v>
      </c>
      <c r="F12" s="124" t="s">
        <v>58</v>
      </c>
      <c r="G12" s="96" t="s">
        <v>514</v>
      </c>
      <c r="H12" s="97" t="s">
        <v>59</v>
      </c>
      <c r="I12" s="97" t="s">
        <v>202</v>
      </c>
      <c r="J12" s="97" t="s">
        <v>507</v>
      </c>
      <c r="K12" s="97">
        <v>3</v>
      </c>
      <c r="L12" s="97">
        <v>3</v>
      </c>
      <c r="M12" s="138" t="s">
        <v>400</v>
      </c>
    </row>
    <row r="13" spans="1:13" ht="38.25" x14ac:dyDescent="0.25">
      <c r="A13" s="95" t="s">
        <v>213</v>
      </c>
      <c r="B13" s="96" t="s">
        <v>332</v>
      </c>
      <c r="C13" s="138"/>
      <c r="D13" s="95" t="s">
        <v>127</v>
      </c>
      <c r="E13" s="95" t="s">
        <v>161</v>
      </c>
      <c r="F13" s="124" t="s">
        <v>58</v>
      </c>
      <c r="G13" s="96" t="s">
        <v>719</v>
      </c>
      <c r="H13" s="97" t="s">
        <v>59</v>
      </c>
      <c r="I13" s="97" t="s">
        <v>202</v>
      </c>
      <c r="J13" s="97" t="s">
        <v>505</v>
      </c>
      <c r="K13" s="97">
        <v>2</v>
      </c>
      <c r="L13" s="97">
        <v>3</v>
      </c>
      <c r="M13" s="138" t="s">
        <v>401</v>
      </c>
    </row>
    <row r="14" spans="1:13" ht="62.25" customHeight="1" x14ac:dyDescent="0.25">
      <c r="A14" s="95" t="s">
        <v>214</v>
      </c>
      <c r="B14" s="96" t="s">
        <v>333</v>
      </c>
      <c r="C14" s="138"/>
      <c r="D14" s="95" t="s">
        <v>131</v>
      </c>
      <c r="E14" s="95" t="s">
        <v>164</v>
      </c>
      <c r="F14" s="124" t="s">
        <v>264</v>
      </c>
      <c r="G14" s="96"/>
      <c r="H14" s="97" t="s">
        <v>59</v>
      </c>
      <c r="I14" s="97" t="s">
        <v>203</v>
      </c>
      <c r="J14" s="97" t="s">
        <v>507</v>
      </c>
      <c r="K14" s="97">
        <v>1</v>
      </c>
      <c r="L14" s="97">
        <v>3</v>
      </c>
      <c r="M14" s="138" t="s">
        <v>402</v>
      </c>
    </row>
    <row r="15" spans="1:13" ht="66.75" customHeight="1" x14ac:dyDescent="0.25">
      <c r="A15" s="95" t="s">
        <v>215</v>
      </c>
      <c r="B15" s="96" t="s">
        <v>334</v>
      </c>
      <c r="C15" s="138"/>
      <c r="D15" s="95" t="s">
        <v>131</v>
      </c>
      <c r="E15" s="95" t="s">
        <v>167</v>
      </c>
      <c r="F15" s="124" t="s">
        <v>264</v>
      </c>
      <c r="G15" s="96"/>
      <c r="H15" s="97" t="s">
        <v>60</v>
      </c>
      <c r="I15" s="97" t="s">
        <v>203</v>
      </c>
      <c r="J15" s="97" t="s">
        <v>507</v>
      </c>
      <c r="K15" s="97">
        <v>2</v>
      </c>
      <c r="L15" s="97">
        <v>3</v>
      </c>
      <c r="M15" s="138" t="s">
        <v>403</v>
      </c>
    </row>
    <row r="16" spans="1:13" ht="39.950000000000003" customHeight="1" x14ac:dyDescent="0.25">
      <c r="A16" s="261" t="s">
        <v>198</v>
      </c>
      <c r="B16" s="261"/>
      <c r="C16" s="261"/>
      <c r="D16" s="261"/>
      <c r="E16" s="261"/>
      <c r="F16" s="261"/>
      <c r="G16" s="261"/>
      <c r="H16" s="261"/>
      <c r="I16" s="261"/>
      <c r="J16" s="261"/>
      <c r="K16" s="261"/>
      <c r="L16" s="261"/>
      <c r="M16" s="261"/>
    </row>
    <row r="17" spans="1:13" ht="63.75" x14ac:dyDescent="0.25">
      <c r="A17" s="95" t="s">
        <v>216</v>
      </c>
      <c r="B17" s="96" t="s">
        <v>335</v>
      </c>
      <c r="C17" s="138"/>
      <c r="D17" s="95" t="s">
        <v>127</v>
      </c>
      <c r="E17" s="95" t="s">
        <v>161</v>
      </c>
      <c r="F17" s="124" t="s">
        <v>58</v>
      </c>
      <c r="G17" s="98" t="s">
        <v>515</v>
      </c>
      <c r="H17" s="97" t="s">
        <v>59</v>
      </c>
      <c r="I17" s="97" t="s">
        <v>202</v>
      </c>
      <c r="J17" s="97" t="s">
        <v>507</v>
      </c>
      <c r="K17" s="97">
        <v>3</v>
      </c>
      <c r="L17" s="97">
        <v>3</v>
      </c>
      <c r="M17" s="138" t="s">
        <v>404</v>
      </c>
    </row>
    <row r="18" spans="1:13" ht="132" customHeight="1" x14ac:dyDescent="0.25">
      <c r="A18" s="95" t="s">
        <v>217</v>
      </c>
      <c r="B18" s="96" t="s">
        <v>336</v>
      </c>
      <c r="C18" s="138"/>
      <c r="D18" s="95" t="s">
        <v>127</v>
      </c>
      <c r="E18" s="95" t="s">
        <v>164</v>
      </c>
      <c r="F18" s="124" t="s">
        <v>58</v>
      </c>
      <c r="G18" s="98" t="s">
        <v>516</v>
      </c>
      <c r="H18" s="97" t="s">
        <v>59</v>
      </c>
      <c r="I18" s="97" t="s">
        <v>202</v>
      </c>
      <c r="J18" s="97" t="s">
        <v>507</v>
      </c>
      <c r="K18" s="97">
        <v>2</v>
      </c>
      <c r="L18" s="97">
        <v>3</v>
      </c>
      <c r="M18" s="138" t="s">
        <v>405</v>
      </c>
    </row>
    <row r="19" spans="1:13" ht="127.5" customHeight="1" x14ac:dyDescent="0.25">
      <c r="A19" s="95" t="s">
        <v>218</v>
      </c>
      <c r="B19" s="96" t="s">
        <v>337</v>
      </c>
      <c r="C19" s="138"/>
      <c r="D19" s="95" t="s">
        <v>127</v>
      </c>
      <c r="E19" s="95" t="s">
        <v>164</v>
      </c>
      <c r="F19" s="124" t="s">
        <v>58</v>
      </c>
      <c r="G19" s="96" t="s">
        <v>513</v>
      </c>
      <c r="H19" s="97" t="s">
        <v>59</v>
      </c>
      <c r="I19" s="97" t="s">
        <v>202</v>
      </c>
      <c r="J19" s="97" t="s">
        <v>507</v>
      </c>
      <c r="K19" s="97">
        <v>2</v>
      </c>
      <c r="L19" s="97">
        <v>3</v>
      </c>
      <c r="M19" s="138" t="s">
        <v>406</v>
      </c>
    </row>
    <row r="20" spans="1:13" ht="51" x14ac:dyDescent="0.25">
      <c r="A20" s="95" t="s">
        <v>219</v>
      </c>
      <c r="B20" s="96" t="s">
        <v>338</v>
      </c>
      <c r="C20" s="138"/>
      <c r="D20" s="95" t="s">
        <v>127</v>
      </c>
      <c r="E20" s="95" t="s">
        <v>164</v>
      </c>
      <c r="F20" s="124" t="s">
        <v>58</v>
      </c>
      <c r="G20" s="96" t="s">
        <v>513</v>
      </c>
      <c r="H20" s="97" t="s">
        <v>59</v>
      </c>
      <c r="I20" s="97" t="s">
        <v>202</v>
      </c>
      <c r="J20" s="97" t="s">
        <v>507</v>
      </c>
      <c r="K20" s="97">
        <v>2</v>
      </c>
      <c r="L20" s="97">
        <v>3</v>
      </c>
      <c r="M20" s="138" t="s">
        <v>407</v>
      </c>
    </row>
    <row r="21" spans="1:13" ht="24.95" customHeight="1" x14ac:dyDescent="0.25">
      <c r="A21" s="261" t="s">
        <v>199</v>
      </c>
      <c r="B21" s="261"/>
      <c r="C21" s="261"/>
      <c r="D21" s="261"/>
      <c r="E21" s="261"/>
      <c r="F21" s="261"/>
      <c r="G21" s="261"/>
      <c r="H21" s="261"/>
      <c r="I21" s="261"/>
      <c r="J21" s="261"/>
      <c r="K21" s="261"/>
      <c r="L21" s="261"/>
      <c r="M21" s="261"/>
    </row>
    <row r="22" spans="1:13" ht="63.75" x14ac:dyDescent="0.25">
      <c r="A22" s="95" t="s">
        <v>220</v>
      </c>
      <c r="B22" s="96" t="s">
        <v>339</v>
      </c>
      <c r="C22" s="138"/>
      <c r="D22" s="95" t="s">
        <v>131</v>
      </c>
      <c r="E22" s="95" t="s">
        <v>167</v>
      </c>
      <c r="F22" s="124" t="s">
        <v>58</v>
      </c>
      <c r="G22" s="96"/>
      <c r="H22" s="97" t="s">
        <v>60</v>
      </c>
      <c r="I22" s="97" t="s">
        <v>202</v>
      </c>
      <c r="J22" s="97" t="s">
        <v>505</v>
      </c>
      <c r="K22" s="97">
        <v>2</v>
      </c>
      <c r="L22" s="97">
        <v>3</v>
      </c>
      <c r="M22" s="138" t="s">
        <v>408</v>
      </c>
    </row>
    <row r="23" spans="1:13" ht="63.75" x14ac:dyDescent="0.25">
      <c r="A23" s="95" t="s">
        <v>221</v>
      </c>
      <c r="B23" s="96" t="s">
        <v>340</v>
      </c>
      <c r="C23" s="244"/>
      <c r="D23" s="95" t="s">
        <v>127</v>
      </c>
      <c r="E23" s="95" t="s">
        <v>158</v>
      </c>
      <c r="F23" s="124" t="s">
        <v>58</v>
      </c>
      <c r="G23" s="96"/>
      <c r="H23" s="97" t="s">
        <v>59</v>
      </c>
      <c r="I23" s="97" t="s">
        <v>202</v>
      </c>
      <c r="J23" s="97" t="s">
        <v>507</v>
      </c>
      <c r="K23" s="97">
        <v>2</v>
      </c>
      <c r="L23" s="97">
        <v>3</v>
      </c>
      <c r="M23" s="138" t="s">
        <v>409</v>
      </c>
    </row>
    <row r="24" spans="1:13" ht="63.75" x14ac:dyDescent="0.25">
      <c r="A24" s="95" t="s">
        <v>222</v>
      </c>
      <c r="B24" s="96" t="s">
        <v>341</v>
      </c>
      <c r="C24" s="138"/>
      <c r="D24" s="95" t="s">
        <v>131</v>
      </c>
      <c r="E24" s="95" t="s">
        <v>164</v>
      </c>
      <c r="F24" s="124" t="s">
        <v>58</v>
      </c>
      <c r="G24" s="96"/>
      <c r="H24" s="97" t="s">
        <v>59</v>
      </c>
      <c r="I24" s="97" t="s">
        <v>202</v>
      </c>
      <c r="J24" s="97" t="s">
        <v>507</v>
      </c>
      <c r="K24" s="97">
        <v>3</v>
      </c>
      <c r="L24" s="97">
        <v>3</v>
      </c>
      <c r="M24" s="138" t="s">
        <v>410</v>
      </c>
    </row>
    <row r="25" spans="1:13" ht="63.75" x14ac:dyDescent="0.25">
      <c r="A25" s="95" t="s">
        <v>223</v>
      </c>
      <c r="B25" s="96" t="s">
        <v>342</v>
      </c>
      <c r="C25" s="138" t="s">
        <v>718</v>
      </c>
      <c r="D25" s="95" t="s">
        <v>131</v>
      </c>
      <c r="E25" s="95" t="s">
        <v>164</v>
      </c>
      <c r="F25" s="124" t="s">
        <v>58</v>
      </c>
      <c r="G25" s="96"/>
      <c r="H25" s="97" t="s">
        <v>59</v>
      </c>
      <c r="I25" s="97" t="s">
        <v>202</v>
      </c>
      <c r="J25" s="97" t="s">
        <v>507</v>
      </c>
      <c r="K25" s="97">
        <v>2</v>
      </c>
      <c r="L25" s="97">
        <v>3</v>
      </c>
      <c r="M25" s="138" t="s">
        <v>411</v>
      </c>
    </row>
    <row r="26" spans="1:13" ht="51" x14ac:dyDescent="0.25">
      <c r="A26" s="95" t="s">
        <v>224</v>
      </c>
      <c r="B26" s="96" t="s">
        <v>343</v>
      </c>
      <c r="C26" s="138" t="s">
        <v>717</v>
      </c>
      <c r="D26" s="95" t="s">
        <v>131</v>
      </c>
      <c r="E26" s="95" t="s">
        <v>164</v>
      </c>
      <c r="F26" s="124" t="s">
        <v>58</v>
      </c>
      <c r="G26" s="96"/>
      <c r="H26" s="97" t="s">
        <v>59</v>
      </c>
      <c r="I26" s="97" t="s">
        <v>202</v>
      </c>
      <c r="J26" s="97" t="s">
        <v>507</v>
      </c>
      <c r="K26" s="97">
        <v>2</v>
      </c>
      <c r="L26" s="97">
        <v>3</v>
      </c>
      <c r="M26" s="138" t="s">
        <v>412</v>
      </c>
    </row>
    <row r="27" spans="1:13" ht="63" customHeight="1" x14ac:dyDescent="0.25">
      <c r="A27" s="95" t="s">
        <v>225</v>
      </c>
      <c r="B27" s="96" t="s">
        <v>344</v>
      </c>
      <c r="C27" s="138"/>
      <c r="D27" s="95" t="s">
        <v>131</v>
      </c>
      <c r="E27" s="95" t="s">
        <v>167</v>
      </c>
      <c r="F27" s="124" t="s">
        <v>58</v>
      </c>
      <c r="G27" s="96"/>
      <c r="H27" s="97" t="s">
        <v>60</v>
      </c>
      <c r="I27" s="97" t="s">
        <v>202</v>
      </c>
      <c r="J27" s="97" t="s">
        <v>505</v>
      </c>
      <c r="K27" s="97">
        <v>2</v>
      </c>
      <c r="L27" s="97">
        <v>3</v>
      </c>
      <c r="M27" s="138" t="s">
        <v>413</v>
      </c>
    </row>
    <row r="28" spans="1:13" ht="24.95" customHeight="1" x14ac:dyDescent="0.25">
      <c r="A28" s="261" t="s">
        <v>200</v>
      </c>
      <c r="B28" s="261"/>
      <c r="C28" s="261"/>
      <c r="D28" s="261"/>
      <c r="E28" s="261"/>
      <c r="F28" s="261"/>
      <c r="G28" s="261"/>
      <c r="H28" s="261"/>
      <c r="I28" s="261"/>
      <c r="J28" s="261"/>
      <c r="K28" s="261"/>
      <c r="L28" s="261"/>
      <c r="M28" s="261"/>
    </row>
    <row r="29" spans="1:13" ht="63.75" x14ac:dyDescent="0.25">
      <c r="A29" s="95" t="s">
        <v>226</v>
      </c>
      <c r="B29" s="96" t="s">
        <v>345</v>
      </c>
      <c r="C29" s="138"/>
      <c r="D29" s="95" t="s">
        <v>127</v>
      </c>
      <c r="E29" s="95" t="s">
        <v>161</v>
      </c>
      <c r="F29" s="124" t="s">
        <v>58</v>
      </c>
      <c r="G29" s="96"/>
      <c r="H29" s="97" t="s">
        <v>59</v>
      </c>
      <c r="I29" s="97" t="s">
        <v>202</v>
      </c>
      <c r="J29" s="97" t="s">
        <v>507</v>
      </c>
      <c r="K29" s="97">
        <v>2</v>
      </c>
      <c r="L29" s="97">
        <v>3</v>
      </c>
      <c r="M29" s="138" t="s">
        <v>414</v>
      </c>
    </row>
    <row r="30" spans="1:13" ht="51" x14ac:dyDescent="0.25">
      <c r="A30" s="95" t="s">
        <v>227</v>
      </c>
      <c r="B30" s="96" t="s">
        <v>346</v>
      </c>
      <c r="C30" s="138"/>
      <c r="D30" s="95" t="s">
        <v>127</v>
      </c>
      <c r="E30" s="95" t="s">
        <v>161</v>
      </c>
      <c r="F30" s="124" t="s">
        <v>264</v>
      </c>
      <c r="G30" s="98"/>
      <c r="H30" s="97" t="s">
        <v>59</v>
      </c>
      <c r="I30" s="97" t="s">
        <v>202</v>
      </c>
      <c r="J30" s="97" t="s">
        <v>507</v>
      </c>
      <c r="K30" s="97">
        <v>2</v>
      </c>
      <c r="L30" s="97">
        <v>3</v>
      </c>
      <c r="M30" s="138" t="s">
        <v>415</v>
      </c>
    </row>
    <row r="31" spans="1:13" ht="75" customHeight="1" x14ac:dyDescent="0.25">
      <c r="A31" s="95" t="s">
        <v>228</v>
      </c>
      <c r="B31" s="96" t="s">
        <v>347</v>
      </c>
      <c r="C31" s="138"/>
      <c r="D31" s="95" t="s">
        <v>131</v>
      </c>
      <c r="E31" s="95" t="s">
        <v>164</v>
      </c>
      <c r="F31" s="124" t="s">
        <v>61</v>
      </c>
      <c r="G31" s="98" t="s">
        <v>61</v>
      </c>
      <c r="H31" s="97" t="s">
        <v>61</v>
      </c>
      <c r="I31" s="97" t="s">
        <v>61</v>
      </c>
      <c r="J31" s="97" t="s">
        <v>61</v>
      </c>
      <c r="K31" s="97">
        <v>2</v>
      </c>
      <c r="L31" s="97">
        <v>3</v>
      </c>
      <c r="M31" s="138" t="s">
        <v>416</v>
      </c>
    </row>
    <row r="32" spans="1:13" ht="24.95" customHeight="1" x14ac:dyDescent="0.25">
      <c r="A32" s="261" t="s">
        <v>274</v>
      </c>
      <c r="B32" s="261"/>
      <c r="C32" s="261"/>
      <c r="D32" s="261"/>
      <c r="E32" s="261"/>
      <c r="F32" s="261"/>
      <c r="G32" s="261"/>
      <c r="H32" s="261"/>
      <c r="I32" s="261"/>
      <c r="J32" s="261"/>
      <c r="K32" s="261"/>
      <c r="L32" s="261"/>
      <c r="M32" s="261"/>
    </row>
    <row r="33" spans="1:13" ht="76.5" x14ac:dyDescent="0.25">
      <c r="A33" s="95" t="s">
        <v>275</v>
      </c>
      <c r="B33" s="96" t="s">
        <v>503</v>
      </c>
      <c r="C33" s="138"/>
      <c r="D33" s="95" t="s">
        <v>131</v>
      </c>
      <c r="E33" s="95" t="s">
        <v>164</v>
      </c>
      <c r="F33" s="124" t="s">
        <v>58</v>
      </c>
      <c r="G33" s="96"/>
      <c r="H33" s="97" t="s">
        <v>59</v>
      </c>
      <c r="I33" s="97" t="s">
        <v>202</v>
      </c>
      <c r="J33" s="97" t="s">
        <v>505</v>
      </c>
      <c r="K33" s="97">
        <v>1</v>
      </c>
      <c r="L33" s="97">
        <v>3</v>
      </c>
      <c r="M33" s="138" t="s">
        <v>417</v>
      </c>
    </row>
    <row r="34" spans="1:13" ht="76.5" x14ac:dyDescent="0.25">
      <c r="A34" s="95" t="s">
        <v>276</v>
      </c>
      <c r="B34" s="96" t="s">
        <v>348</v>
      </c>
      <c r="C34" s="138"/>
      <c r="D34" s="95" t="s">
        <v>131</v>
      </c>
      <c r="E34" s="95" t="s">
        <v>164</v>
      </c>
      <c r="F34" s="124" t="s">
        <v>264</v>
      </c>
      <c r="G34" s="98"/>
      <c r="H34" s="97" t="s">
        <v>59</v>
      </c>
      <c r="I34" s="97" t="s">
        <v>202</v>
      </c>
      <c r="J34" s="97" t="s">
        <v>507</v>
      </c>
      <c r="K34" s="97">
        <v>1</v>
      </c>
      <c r="L34" s="97">
        <v>3</v>
      </c>
      <c r="M34" s="138" t="s">
        <v>418</v>
      </c>
    </row>
    <row r="35" spans="1:13" ht="76.5" x14ac:dyDescent="0.25">
      <c r="A35" s="95" t="s">
        <v>277</v>
      </c>
      <c r="B35" s="96" t="s">
        <v>349</v>
      </c>
      <c r="C35" s="138"/>
      <c r="D35" s="95" t="s">
        <v>131</v>
      </c>
      <c r="E35" s="95" t="s">
        <v>164</v>
      </c>
      <c r="F35" s="124" t="s">
        <v>264</v>
      </c>
      <c r="G35" s="96"/>
      <c r="H35" s="97" t="s">
        <v>59</v>
      </c>
      <c r="I35" s="97" t="s">
        <v>202</v>
      </c>
      <c r="J35" s="97" t="s">
        <v>507</v>
      </c>
      <c r="K35" s="97">
        <v>2</v>
      </c>
      <c r="L35" s="97">
        <v>3</v>
      </c>
      <c r="M35" s="138" t="s">
        <v>419</v>
      </c>
    </row>
    <row r="36" spans="1:13" ht="76.5" x14ac:dyDescent="0.25">
      <c r="A36" s="95" t="s">
        <v>278</v>
      </c>
      <c r="B36" s="96" t="s">
        <v>350</v>
      </c>
      <c r="C36" s="96"/>
      <c r="D36" s="95" t="s">
        <v>131</v>
      </c>
      <c r="E36" s="95" t="s">
        <v>164</v>
      </c>
      <c r="F36" s="124" t="s">
        <v>264</v>
      </c>
      <c r="G36" s="96"/>
      <c r="H36" s="97" t="s">
        <v>59</v>
      </c>
      <c r="I36" s="97" t="s">
        <v>202</v>
      </c>
      <c r="J36" s="97" t="s">
        <v>507</v>
      </c>
      <c r="K36" s="97">
        <v>1</v>
      </c>
      <c r="L36" s="97">
        <v>3</v>
      </c>
      <c r="M36" s="138" t="s">
        <v>420</v>
      </c>
    </row>
    <row r="37" spans="1:13" ht="77.25" thickBot="1" x14ac:dyDescent="0.3">
      <c r="A37" s="95" t="s">
        <v>279</v>
      </c>
      <c r="B37" s="96" t="s">
        <v>351</v>
      </c>
      <c r="C37" s="245"/>
      <c r="D37" s="95" t="s">
        <v>127</v>
      </c>
      <c r="E37" s="95" t="s">
        <v>161</v>
      </c>
      <c r="F37" s="124" t="s">
        <v>264</v>
      </c>
      <c r="G37" s="98"/>
      <c r="H37" s="97" t="s">
        <v>59</v>
      </c>
      <c r="I37" s="97" t="s">
        <v>202</v>
      </c>
      <c r="J37" s="97" t="s">
        <v>507</v>
      </c>
      <c r="K37" s="97">
        <v>1</v>
      </c>
      <c r="L37" s="97">
        <v>3</v>
      </c>
      <c r="M37" s="138" t="s">
        <v>421</v>
      </c>
    </row>
  </sheetData>
  <mergeCells count="7">
    <mergeCell ref="A28:M28"/>
    <mergeCell ref="A32:M32"/>
    <mergeCell ref="A1:M1"/>
    <mergeCell ref="A3:M3"/>
    <mergeCell ref="A10:M10"/>
    <mergeCell ref="A16:M16"/>
    <mergeCell ref="A21:M21"/>
  </mergeCells>
  <conditionalFormatting sqref="H2">
    <cfRule type="containsText" dxfId="253" priority="167" operator="containsText" text="Mitigate:">
      <formula>NOT(ISERROR(SEARCH("Mitigate:",H2)))</formula>
    </cfRule>
  </conditionalFormatting>
  <conditionalFormatting sqref="I2:M2">
    <cfRule type="containsText" dxfId="252" priority="166" operator="containsText" text="Mitigate:">
      <formula>NOT(ISERROR(SEARCH("Mitigate:",I2)))</formula>
    </cfRule>
  </conditionalFormatting>
  <conditionalFormatting sqref="H17:H20">
    <cfRule type="cellIs" dxfId="251" priority="97" operator="equal">
      <formula>1</formula>
    </cfRule>
  </conditionalFormatting>
  <conditionalFormatting sqref="H22:H27">
    <cfRule type="cellIs" dxfId="250" priority="93" operator="equal">
      <formula>1</formula>
    </cfRule>
  </conditionalFormatting>
  <conditionalFormatting sqref="H29:H31">
    <cfRule type="cellIs" dxfId="249" priority="89" operator="equal">
      <formula>1</formula>
    </cfRule>
  </conditionalFormatting>
  <conditionalFormatting sqref="H33:H37">
    <cfRule type="cellIs" dxfId="248" priority="73" operator="equal">
      <formula>1</formula>
    </cfRule>
  </conditionalFormatting>
  <conditionalFormatting sqref="H36:H37">
    <cfRule type="cellIs" dxfId="247" priority="57" operator="equal">
      <formula>1</formula>
    </cfRule>
  </conditionalFormatting>
  <conditionalFormatting sqref="A1:XFD7 A8:B8 D8:XFD8 A9:XFD22 A23:B23 D23:XFD23 A24:XFD36 A38:XFD1048576 A37:B37 D37:XFD37">
    <cfRule type="cellIs" dxfId="246" priority="41" operator="equal">
      <formula>"N/A"</formula>
    </cfRule>
  </conditionalFormatting>
  <conditionalFormatting sqref="H22:H27">
    <cfRule type="cellIs" dxfId="245" priority="36" operator="equal">
      <formula>1</formula>
    </cfRule>
  </conditionalFormatting>
  <conditionalFormatting sqref="H29:H31">
    <cfRule type="cellIs" dxfId="244" priority="28" operator="equal">
      <formula>1</formula>
    </cfRule>
  </conditionalFormatting>
  <conditionalFormatting sqref="H29:H31">
    <cfRule type="cellIs" dxfId="243" priority="24" operator="equal">
      <formula>1</formula>
    </cfRule>
  </conditionalFormatting>
  <conditionalFormatting sqref="H33:H37">
    <cfRule type="cellIs" dxfId="242" priority="16" operator="equal">
      <formula>1</formula>
    </cfRule>
  </conditionalFormatting>
  <conditionalFormatting sqref="H33:H37">
    <cfRule type="cellIs" dxfId="241" priority="12" operator="equal">
      <formula>1</formula>
    </cfRule>
  </conditionalFormatting>
  <conditionalFormatting sqref="H33:H37">
    <cfRule type="cellIs" dxfId="240" priority="8" operator="equal">
      <formula>1</formula>
    </cfRule>
  </conditionalFormatting>
  <hyperlinks>
    <hyperlink ref="K2" location="'Spider Chart'!A1" display="'Spider Chart'!A1" xr:uid="{EBA32FD8-D93F-497C-A99B-173FC11F3494}"/>
  </hyperlinks>
  <pageMargins left="0.7" right="0.7" top="0.75" bottom="0.75" header="0.3" footer="0.3"/>
  <pageSetup orientation="portrait" r:id="rId1"/>
  <headerFooter>
    <oddFooter>&amp;C&amp;1#&amp;"Arial"&amp;11&amp;K000000CCOA-Internal</oddFooter>
  </headerFooter>
  <extLst>
    <ext xmlns:x14="http://schemas.microsoft.com/office/spreadsheetml/2009/9/main" uri="{78C0D931-6437-407d-A8EE-F0AAD7539E65}">
      <x14:conditionalFormattings>
        <x14:conditionalFormatting xmlns:xm="http://schemas.microsoft.com/office/excel/2006/main">
          <x14:cfRule type="cellIs" priority="169" operator="equal" id="{5E73A401-69BF-4422-9D78-D5D974CACB53}">
            <xm:f>'Matrix Codes'!$R$3</xm:f>
            <x14:dxf>
              <fill>
                <patternFill>
                  <bgColor theme="0" tint="-0.34998626667073579"/>
                </patternFill>
              </fill>
            </x14:dxf>
          </x14:cfRule>
          <x14:cfRule type="cellIs" priority="175" operator="equal" id="{1B38EE42-4646-40D8-8AD6-73D1EB4E0C5D}">
            <xm:f>'Matrix Codes'!$K$8</xm:f>
            <x14:dxf>
              <font>
                <color theme="0"/>
              </font>
              <fill>
                <patternFill>
                  <bgColor rgb="FFFF0000"/>
                </patternFill>
              </fill>
            </x14:dxf>
          </x14:cfRule>
          <x14:cfRule type="cellIs" priority="176" operator="equal" id="{FCF9839A-3BB9-4A87-B54F-49A56794A543}">
            <xm:f>'Matrix Codes'!$K$7</xm:f>
            <x14:dxf>
              <fill>
                <patternFill>
                  <bgColor rgb="FFFFC000"/>
                </patternFill>
              </fill>
            </x14:dxf>
          </x14:cfRule>
          <x14:cfRule type="cellIs" priority="177" operator="equal" id="{39A2F0BD-75B8-4071-AEEE-F44DC1001360}">
            <xm:f>'Matrix Codes'!$K$6</xm:f>
            <x14:dxf>
              <fill>
                <patternFill>
                  <bgColor rgb="FFFFFF00"/>
                </patternFill>
              </fill>
            </x14:dxf>
          </x14:cfRule>
          <x14:cfRule type="cellIs" priority="178" operator="equal" id="{AEF5BF4F-4E5E-41BD-9FB2-D785FA403B9E}">
            <xm:f>'Matrix Codes'!$K$5</xm:f>
            <x14:dxf>
              <font>
                <color auto="1"/>
              </font>
              <fill>
                <patternFill>
                  <bgColor rgb="FF99CCFF"/>
                </patternFill>
              </fill>
            </x14:dxf>
          </x14:cfRule>
          <x14:cfRule type="cellIs" priority="179" operator="equal" id="{28886AD0-2713-4F3C-8736-C0EF5B8281B7}">
            <xm:f>'Matrix Codes'!$K$4</xm:f>
            <x14:dxf>
              <fill>
                <patternFill>
                  <bgColor rgb="FF92D050"/>
                </patternFill>
              </fill>
            </x14:dxf>
          </x14:cfRule>
          <xm:sqref>D4:D9</xm:sqref>
        </x14:conditionalFormatting>
        <x14:conditionalFormatting xmlns:xm="http://schemas.microsoft.com/office/excel/2006/main">
          <x14:cfRule type="cellIs" priority="145" operator="equal" id="{792F1159-C59D-46F5-9E2F-7113C91A3EEF}">
            <xm:f>'Matrix Codes'!$R$3</xm:f>
            <x14:dxf>
              <fill>
                <patternFill>
                  <bgColor theme="0" tint="-0.34998626667073579"/>
                </patternFill>
              </fill>
            </x14:dxf>
          </x14:cfRule>
          <x14:cfRule type="cellIs" priority="146" operator="equal" id="{C8FD2D4B-08BD-4916-A282-643C52E4135B}">
            <xm:f>'Matrix Codes'!$K$8</xm:f>
            <x14:dxf>
              <font>
                <color theme="0"/>
              </font>
              <fill>
                <patternFill>
                  <bgColor rgb="FFFF0000"/>
                </patternFill>
              </fill>
            </x14:dxf>
          </x14:cfRule>
          <x14:cfRule type="cellIs" priority="147" operator="equal" id="{D2D58C0D-DF71-4DAD-9A0B-01A537186E52}">
            <xm:f>'Matrix Codes'!$K$7</xm:f>
            <x14:dxf>
              <fill>
                <patternFill>
                  <bgColor rgb="FFFFC000"/>
                </patternFill>
              </fill>
            </x14:dxf>
          </x14:cfRule>
          <x14:cfRule type="cellIs" priority="148" operator="equal" id="{7AF2AB2A-1E3D-4618-8C54-EDFB9466C20E}">
            <xm:f>'Matrix Codes'!$K$6</xm:f>
            <x14:dxf>
              <fill>
                <patternFill>
                  <bgColor rgb="FFFFFF00"/>
                </patternFill>
              </fill>
            </x14:dxf>
          </x14:cfRule>
          <x14:cfRule type="cellIs" priority="149" operator="equal" id="{9FBFF578-BFE4-4210-99A6-F430A048C025}">
            <xm:f>'Matrix Codes'!$K$5</xm:f>
            <x14:dxf>
              <font>
                <color auto="1"/>
              </font>
              <fill>
                <patternFill>
                  <bgColor rgb="FF99CCFF"/>
                </patternFill>
              </fill>
            </x14:dxf>
          </x14:cfRule>
          <x14:cfRule type="cellIs" priority="150" operator="equal" id="{539421D5-8C98-4237-A769-E540D4861BE7}">
            <xm:f>'Matrix Codes'!$K$4</xm:f>
            <x14:dxf>
              <fill>
                <patternFill>
                  <bgColor rgb="FF92D050"/>
                </patternFill>
              </fill>
            </x14:dxf>
          </x14:cfRule>
          <xm:sqref>D11:D15</xm:sqref>
        </x14:conditionalFormatting>
        <x14:conditionalFormatting xmlns:xm="http://schemas.microsoft.com/office/excel/2006/main">
          <x14:cfRule type="cellIs" priority="133" operator="equal" id="{43441DC9-B9EA-4428-8E37-3750B1155990}">
            <xm:f>'Matrix Codes'!$R$3</xm:f>
            <x14:dxf>
              <fill>
                <patternFill>
                  <bgColor theme="0" tint="-0.34998626667073579"/>
                </patternFill>
              </fill>
            </x14:dxf>
          </x14:cfRule>
          <x14:cfRule type="cellIs" priority="134" operator="equal" id="{DFED2E23-707B-49F0-9688-7B1E27528A29}">
            <xm:f>'Matrix Codes'!$K$8</xm:f>
            <x14:dxf>
              <font>
                <color theme="0"/>
              </font>
              <fill>
                <patternFill>
                  <bgColor rgb="FFFF0000"/>
                </patternFill>
              </fill>
            </x14:dxf>
          </x14:cfRule>
          <x14:cfRule type="cellIs" priority="135" operator="equal" id="{83256753-57E2-4D3C-B4D0-C1D86AC80B87}">
            <xm:f>'Matrix Codes'!$K$7</xm:f>
            <x14:dxf>
              <fill>
                <patternFill>
                  <bgColor rgb="FFFFC000"/>
                </patternFill>
              </fill>
            </x14:dxf>
          </x14:cfRule>
          <x14:cfRule type="cellIs" priority="136" operator="equal" id="{84F97AD9-63F2-4BA9-8E5B-6952E544BC9C}">
            <xm:f>'Matrix Codes'!$K$6</xm:f>
            <x14:dxf>
              <fill>
                <patternFill>
                  <bgColor rgb="FFFFFF00"/>
                </patternFill>
              </fill>
            </x14:dxf>
          </x14:cfRule>
          <x14:cfRule type="cellIs" priority="137" operator="equal" id="{19534519-E5A6-4778-8577-13D78F9D6DBD}">
            <xm:f>'Matrix Codes'!$K$5</xm:f>
            <x14:dxf>
              <font>
                <color auto="1"/>
              </font>
              <fill>
                <patternFill>
                  <bgColor rgb="FF99CCFF"/>
                </patternFill>
              </fill>
            </x14:dxf>
          </x14:cfRule>
          <x14:cfRule type="cellIs" priority="138" operator="equal" id="{929ECC21-9C35-49C6-8178-3902D518CBCD}">
            <xm:f>'Matrix Codes'!$K$4</xm:f>
            <x14:dxf>
              <fill>
                <patternFill>
                  <bgColor rgb="FF92D050"/>
                </patternFill>
              </fill>
            </x14:dxf>
          </x14:cfRule>
          <xm:sqref>D17:D20</xm:sqref>
        </x14:conditionalFormatting>
        <x14:conditionalFormatting xmlns:xm="http://schemas.microsoft.com/office/excel/2006/main">
          <x14:cfRule type="cellIs" priority="121" operator="equal" id="{FF7AFB48-F025-45D9-8E98-DE4C8C5A1133}">
            <xm:f>'Matrix Codes'!$R$3</xm:f>
            <x14:dxf>
              <fill>
                <patternFill>
                  <bgColor theme="0" tint="-0.34998626667073579"/>
                </patternFill>
              </fill>
            </x14:dxf>
          </x14:cfRule>
          <x14:cfRule type="cellIs" priority="122" operator="equal" id="{4C0D3281-CE42-49D5-94E9-9781FF9CE368}">
            <xm:f>'Matrix Codes'!$K$8</xm:f>
            <x14:dxf>
              <font>
                <color theme="0"/>
              </font>
              <fill>
                <patternFill>
                  <bgColor rgb="FFFF0000"/>
                </patternFill>
              </fill>
            </x14:dxf>
          </x14:cfRule>
          <x14:cfRule type="cellIs" priority="123" operator="equal" id="{5F2D8346-6066-4763-BB5C-9F81053D877A}">
            <xm:f>'Matrix Codes'!$K$7</xm:f>
            <x14:dxf>
              <fill>
                <patternFill>
                  <bgColor rgb="FFFFC000"/>
                </patternFill>
              </fill>
            </x14:dxf>
          </x14:cfRule>
          <x14:cfRule type="cellIs" priority="124" operator="equal" id="{260CE06B-BB31-41FC-8569-5673AD5FE980}">
            <xm:f>'Matrix Codes'!$K$6</xm:f>
            <x14:dxf>
              <fill>
                <patternFill>
                  <bgColor rgb="FFFFFF00"/>
                </patternFill>
              </fill>
            </x14:dxf>
          </x14:cfRule>
          <x14:cfRule type="cellIs" priority="125" operator="equal" id="{64C30D88-0FF5-4534-885D-1FA82C218842}">
            <xm:f>'Matrix Codes'!$K$5</xm:f>
            <x14:dxf>
              <font>
                <color auto="1"/>
              </font>
              <fill>
                <patternFill>
                  <bgColor rgb="FF99CCFF"/>
                </patternFill>
              </fill>
            </x14:dxf>
          </x14:cfRule>
          <x14:cfRule type="cellIs" priority="126" operator="equal" id="{C896D48D-5E31-4A60-8200-37AC8C24BDC6}">
            <xm:f>'Matrix Codes'!$K$4</xm:f>
            <x14:dxf>
              <fill>
                <patternFill>
                  <bgColor rgb="FF92D050"/>
                </patternFill>
              </fill>
            </x14:dxf>
          </x14:cfRule>
          <xm:sqref>D22:D27</xm:sqref>
        </x14:conditionalFormatting>
        <x14:conditionalFormatting xmlns:xm="http://schemas.microsoft.com/office/excel/2006/main">
          <x14:cfRule type="cellIs" priority="109" operator="equal" id="{09BD7BEA-047E-479A-868C-840A22694C80}">
            <xm:f>'Matrix Codes'!$R$3</xm:f>
            <x14:dxf>
              <fill>
                <patternFill>
                  <bgColor theme="0" tint="-0.34998626667073579"/>
                </patternFill>
              </fill>
            </x14:dxf>
          </x14:cfRule>
          <x14:cfRule type="cellIs" priority="110" operator="equal" id="{B48D6DCB-A1A6-4012-96B3-D2C6B4E0FE03}">
            <xm:f>'Matrix Codes'!$K$8</xm:f>
            <x14:dxf>
              <font>
                <color theme="0"/>
              </font>
              <fill>
                <patternFill>
                  <bgColor rgb="FFFF0000"/>
                </patternFill>
              </fill>
            </x14:dxf>
          </x14:cfRule>
          <x14:cfRule type="cellIs" priority="111" operator="equal" id="{7A526655-CB8C-4018-9B8B-FE20ADDE3473}">
            <xm:f>'Matrix Codes'!$K$7</xm:f>
            <x14:dxf>
              <fill>
                <patternFill>
                  <bgColor rgb="FFFFC000"/>
                </patternFill>
              </fill>
            </x14:dxf>
          </x14:cfRule>
          <x14:cfRule type="cellIs" priority="112" operator="equal" id="{E5D832BF-E1BA-475D-BDF3-B38D56FE6206}">
            <xm:f>'Matrix Codes'!$K$6</xm:f>
            <x14:dxf>
              <fill>
                <patternFill>
                  <bgColor rgb="FFFFFF00"/>
                </patternFill>
              </fill>
            </x14:dxf>
          </x14:cfRule>
          <x14:cfRule type="cellIs" priority="113" operator="equal" id="{6722A56F-8F65-4EFD-9C33-8A4CD8A7C7ED}">
            <xm:f>'Matrix Codes'!$K$5</xm:f>
            <x14:dxf>
              <font>
                <color auto="1"/>
              </font>
              <fill>
                <patternFill>
                  <bgColor rgb="FF99CCFF"/>
                </patternFill>
              </fill>
            </x14:dxf>
          </x14:cfRule>
          <x14:cfRule type="cellIs" priority="114" operator="equal" id="{72AE303E-3D68-4F03-9AD8-1C49B537B220}">
            <xm:f>'Matrix Codes'!$K$4</xm:f>
            <x14:dxf>
              <fill>
                <patternFill>
                  <bgColor rgb="FF92D050"/>
                </patternFill>
              </fill>
            </x14:dxf>
          </x14:cfRule>
          <xm:sqref>D29:D31</xm:sqref>
        </x14:conditionalFormatting>
        <x14:conditionalFormatting xmlns:xm="http://schemas.microsoft.com/office/excel/2006/main">
          <x14:cfRule type="cellIs" priority="80" operator="equal" id="{5938B177-F641-4A7D-A6BE-31CBB8D96D83}">
            <xm:f>'Matrix Codes'!$R$3</xm:f>
            <x14:dxf>
              <fill>
                <patternFill>
                  <bgColor theme="0" tint="-0.34998626667073579"/>
                </patternFill>
              </fill>
            </x14:dxf>
          </x14:cfRule>
          <x14:cfRule type="cellIs" priority="81" operator="equal" id="{54A4DA6D-B28B-4BAD-9113-85271C266222}">
            <xm:f>'Matrix Codes'!$K$8</xm:f>
            <x14:dxf>
              <font>
                <color theme="0"/>
              </font>
              <fill>
                <patternFill>
                  <bgColor rgb="FFFF0000"/>
                </patternFill>
              </fill>
            </x14:dxf>
          </x14:cfRule>
          <x14:cfRule type="cellIs" priority="82" operator="equal" id="{AD89D452-E8E0-4308-979F-5DB37C05BF5B}">
            <xm:f>'Matrix Codes'!$K$7</xm:f>
            <x14:dxf>
              <fill>
                <patternFill>
                  <bgColor rgb="FFFFC000"/>
                </patternFill>
              </fill>
            </x14:dxf>
          </x14:cfRule>
          <x14:cfRule type="cellIs" priority="83" operator="equal" id="{9AC48301-DFA2-4807-80DA-C94D967E32FF}">
            <xm:f>'Matrix Codes'!$K$6</xm:f>
            <x14:dxf>
              <fill>
                <patternFill>
                  <bgColor rgb="FFFFFF00"/>
                </patternFill>
              </fill>
            </x14:dxf>
          </x14:cfRule>
          <x14:cfRule type="cellIs" priority="84" operator="equal" id="{40BD79BA-EAD1-4C69-AAC9-98E185EEC90D}">
            <xm:f>'Matrix Codes'!$K$5</xm:f>
            <x14:dxf>
              <font>
                <color auto="1"/>
              </font>
              <fill>
                <patternFill>
                  <bgColor rgb="FF99CCFF"/>
                </patternFill>
              </fill>
            </x14:dxf>
          </x14:cfRule>
          <x14:cfRule type="cellIs" priority="85" operator="equal" id="{2C5CD530-69F2-4730-9A48-AF63C1EE905B}">
            <xm:f>'Matrix Codes'!$K$4</xm:f>
            <x14:dxf>
              <fill>
                <patternFill>
                  <bgColor rgb="FF92D050"/>
                </patternFill>
              </fill>
            </x14:dxf>
          </x14:cfRule>
          <xm:sqref>D33:D35</xm:sqref>
        </x14:conditionalFormatting>
        <x14:conditionalFormatting xmlns:xm="http://schemas.microsoft.com/office/excel/2006/main">
          <x14:cfRule type="cellIs" priority="64" operator="equal" id="{BD969399-05DC-4BDD-B874-AE0BB39A42DC}">
            <xm:f>'Matrix Codes'!$R$3</xm:f>
            <x14:dxf>
              <fill>
                <patternFill>
                  <bgColor theme="0" tint="-0.34998626667073579"/>
                </patternFill>
              </fill>
            </x14:dxf>
          </x14:cfRule>
          <x14:cfRule type="cellIs" priority="65" operator="equal" id="{54701668-0FC2-46AC-AC87-C4E491585129}">
            <xm:f>'Matrix Codes'!$K$8</xm:f>
            <x14:dxf>
              <font>
                <color theme="0"/>
              </font>
              <fill>
                <patternFill>
                  <bgColor rgb="FFFF0000"/>
                </patternFill>
              </fill>
            </x14:dxf>
          </x14:cfRule>
          <x14:cfRule type="cellIs" priority="66" operator="equal" id="{0F5D708B-AB9D-4405-9803-E61A24BE79BC}">
            <xm:f>'Matrix Codes'!$K$7</xm:f>
            <x14:dxf>
              <fill>
                <patternFill>
                  <bgColor rgb="FFFFC000"/>
                </patternFill>
              </fill>
            </x14:dxf>
          </x14:cfRule>
          <x14:cfRule type="cellIs" priority="67" operator="equal" id="{06C48169-3DA5-40FB-8412-7592A0873318}">
            <xm:f>'Matrix Codes'!$K$6</xm:f>
            <x14:dxf>
              <fill>
                <patternFill>
                  <bgColor rgb="FFFFFF00"/>
                </patternFill>
              </fill>
            </x14:dxf>
          </x14:cfRule>
          <x14:cfRule type="cellIs" priority="68" operator="equal" id="{CD7437B9-413D-4C35-8589-C38B22026FCD}">
            <xm:f>'Matrix Codes'!$K$5</xm:f>
            <x14:dxf>
              <font>
                <color auto="1"/>
              </font>
              <fill>
                <patternFill>
                  <bgColor rgb="FF99CCFF"/>
                </patternFill>
              </fill>
            </x14:dxf>
          </x14:cfRule>
          <x14:cfRule type="cellIs" priority="69" operator="equal" id="{7E1CBD7B-C801-46EF-A974-BA8A8239FE47}">
            <xm:f>'Matrix Codes'!$K$4</xm:f>
            <x14:dxf>
              <fill>
                <patternFill>
                  <bgColor rgb="FF92D050"/>
                </patternFill>
              </fill>
            </x14:dxf>
          </x14:cfRule>
          <xm:sqref>D36:D37</xm:sqref>
        </x14:conditionalFormatting>
        <x14:conditionalFormatting xmlns:xm="http://schemas.microsoft.com/office/excel/2006/main">
          <x14:cfRule type="cellIs" priority="411" operator="equal" id="{2C473FEF-EEAA-4CF1-B4A3-99C3F2E96239}">
            <xm:f>'Matrix Codes'!$R$15</xm:f>
            <x14:dxf>
              <fill>
                <patternFill>
                  <bgColor theme="0" tint="-0.34998626667073579"/>
                </patternFill>
              </fill>
            </x14:dxf>
          </x14:cfRule>
          <x14:cfRule type="cellIs" priority="412" operator="equal" id="{A68DB703-0B33-410D-A234-C64AF2F41C00}">
            <xm:f>'Matrix Codes'!$K$21</xm:f>
            <x14:dxf>
              <font>
                <color theme="0"/>
              </font>
              <fill>
                <patternFill>
                  <bgColor rgb="FFFF0000"/>
                </patternFill>
              </fill>
            </x14:dxf>
          </x14:cfRule>
          <x14:cfRule type="cellIs" priority="413" operator="equal" id="{710C768C-702B-4B75-B280-2628D550F2EB}">
            <xm:f>'Matrix Codes'!$K$20</xm:f>
            <x14:dxf>
              <fill>
                <patternFill>
                  <bgColor rgb="FFFFC000"/>
                </patternFill>
              </fill>
            </x14:dxf>
          </x14:cfRule>
          <x14:cfRule type="cellIs" priority="414" operator="equal" id="{64461268-D4AD-48C5-AD68-ED58A109CF4E}">
            <xm:f>'Matrix Codes'!$K$19</xm:f>
            <x14:dxf>
              <fill>
                <patternFill>
                  <bgColor rgb="FFFFFF00"/>
                </patternFill>
              </fill>
            </x14:dxf>
          </x14:cfRule>
          <x14:cfRule type="cellIs" priority="415" operator="equal" id="{1FF99C06-2FA2-44EB-A102-C43594F5B0A9}">
            <xm:f>'Matrix Codes'!$K$18</xm:f>
            <x14:dxf>
              <fill>
                <patternFill>
                  <bgColor rgb="FF99CCFF"/>
                </patternFill>
              </fill>
            </x14:dxf>
          </x14:cfRule>
          <x14:cfRule type="cellIs" priority="416" operator="equal" id="{8D6F5848-6952-4E5B-B4B4-E010DD5545F3}">
            <xm:f>'Matrix Codes'!$K$17</xm:f>
            <x14:dxf>
              <fill>
                <patternFill>
                  <bgColor rgb="FF92D050"/>
                </patternFill>
              </fill>
            </x14:dxf>
          </x14:cfRule>
          <xm:sqref>E4:E9 E11:E15 E17:E20 E22:E27 E29:E31 E33:E37</xm:sqref>
        </x14:conditionalFormatting>
        <x14:conditionalFormatting xmlns:xm="http://schemas.microsoft.com/office/excel/2006/main">
          <x14:cfRule type="cellIs" priority="615" operator="equal" id="{1094DD65-429A-4027-B9B4-6F92C705464F}">
            <xm:f>'Matrix Codes'!$R$33</xm:f>
            <x14:dxf>
              <fill>
                <patternFill>
                  <bgColor rgb="FF92D050"/>
                </patternFill>
              </fill>
            </x14:dxf>
          </x14:cfRule>
          <xm:sqref>H5:H9 H11:H15 H17:H20 H22:H27 H29:H31 H33:H37</xm:sqref>
        </x14:conditionalFormatting>
        <x14:conditionalFormatting xmlns:xm="http://schemas.microsoft.com/office/excel/2006/main">
          <x14:cfRule type="cellIs" priority="621" operator="equal" id="{B44DFAFF-7E7F-4C0E-89ED-6AA0991F1CF3}">
            <xm:f>'Matrix Codes'!$R$35</xm:f>
            <x14:dxf>
              <font>
                <color theme="0"/>
              </font>
              <fill>
                <patternFill>
                  <bgColor rgb="FFFF0000"/>
                </patternFill>
              </fill>
            </x14:dxf>
          </x14:cfRule>
          <x14:cfRule type="cellIs" priority="622" operator="equal" id="{807357A0-E11F-425D-82B5-7C20CB97C323}">
            <xm:f>'Matrix Codes'!$R$34</xm:f>
            <x14:dxf>
              <fill>
                <patternFill>
                  <bgColor rgb="FFFFFF00"/>
                </patternFill>
              </fill>
            </x14:dxf>
          </x14:cfRule>
          <xm:sqref>H5:H9 H11:H15 H17:H20 H22:H27 H29:H31 H33:H37</xm:sqref>
        </x14:conditionalFormatting>
        <x14:conditionalFormatting xmlns:xm="http://schemas.microsoft.com/office/excel/2006/main">
          <x14:cfRule type="cellIs" priority="633" operator="equal" id="{D963CE8C-0C8B-47A4-9BD5-337CFD959FD6}">
            <xm:f>'Matrix Codes'!$R$32</xm:f>
            <x14:dxf>
              <fill>
                <patternFill>
                  <bgColor theme="0" tint="-0.34998626667073579"/>
                </patternFill>
              </fill>
            </x14:dxf>
          </x14:cfRule>
          <xm:sqref>H5:H9 H11:H15 H17:H20 H22:H27 H29:H31 H33:H37</xm:sqref>
        </x14:conditionalFormatting>
        <x14:conditionalFormatting xmlns:xm="http://schemas.microsoft.com/office/excel/2006/main">
          <x14:cfRule type="cellIs" priority="639" operator="equal" id="{276F3985-A9F3-47FB-B308-70442A8CF51E}">
            <xm:f>'Matrix Codes'!$R$35</xm:f>
            <x14:dxf>
              <font>
                <color theme="0"/>
              </font>
              <fill>
                <patternFill>
                  <bgColor rgb="FFFF0000"/>
                </patternFill>
              </fill>
            </x14:dxf>
          </x14:cfRule>
          <x14:cfRule type="cellIs" priority="640" operator="equal" id="{127E0A6C-8CE5-4201-A315-BB1F035B720A}">
            <xm:f>'Matrix Codes'!$R$34</xm:f>
            <x14:dxf>
              <fill>
                <patternFill>
                  <bgColor rgb="FFFFFF00"/>
                </patternFill>
              </fill>
            </x14:dxf>
          </x14:cfRule>
          <x14:cfRule type="cellIs" priority="641" operator="equal" id="{4F76B90A-E588-40DE-84BF-3C6AE8723AE4}">
            <xm:f>'Matrix Codes'!$R$33</xm:f>
            <x14:dxf>
              <fill>
                <patternFill>
                  <bgColor rgb="FF92D050"/>
                </patternFill>
              </fill>
            </x14:dxf>
          </x14:cfRule>
          <x14:cfRule type="cellIs" priority="642" operator="equal" id="{B70A5F8D-1B3E-4882-9388-6AB12378F15C}">
            <xm:f>'Matrix Codes'!$R$32</xm:f>
            <x14:dxf>
              <fill>
                <patternFill>
                  <bgColor theme="0" tint="-0.34998626667073579"/>
                </patternFill>
              </fill>
            </x14:dxf>
          </x14:cfRule>
          <xm:sqref>H4</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1ABF9AD5-47A1-4C00-A4D9-B365B1D9E262}">
          <x14:formula1>
            <xm:f>'Matrix Codes'!$R$25:$R$29</xm:f>
          </x14:formula1>
          <xm:sqref>F4:F9 F11:F15 F17:F20 F22:F27 F29:F31 F33:F37</xm:sqref>
        </x14:dataValidation>
        <x14:dataValidation type="list" allowBlank="1" showInputMessage="1" showErrorMessage="1" xr:uid="{79B2032A-C019-447E-ABC0-BB1EBFE1BA5A}">
          <x14:formula1>
            <xm:f>'Matrix Codes'!$R$3:$R$8</xm:f>
          </x14:formula1>
          <xm:sqref>D4:D9 D11:D15 D17:D20 D22:D27 D29:D31 D33:D37</xm:sqref>
        </x14:dataValidation>
        <x14:dataValidation type="list" allowBlank="1" showInputMessage="1" showErrorMessage="1" xr:uid="{0A86728C-834B-44AC-A6B4-88DA43EBB231}">
          <x14:formula1>
            <xm:f>'Matrix Codes'!$L$26:$L$29</xm:f>
          </x14:formula1>
          <xm:sqref>I29:I31 I33:I37 I22:I27 I17:I20 I11:I15 I4:I9</xm:sqref>
        </x14:dataValidation>
        <x14:dataValidation type="list" allowBlank="1" showInputMessage="1" showErrorMessage="1" xr:uid="{51078653-9620-43C0-A8B5-E1EB197721B0}">
          <x14:formula1>
            <xm:f>'Matrix Codes'!$L$32:$L$35</xm:f>
          </x14:formula1>
          <xm:sqref>J4:J9 J33:J37 J29:J31 J22:J27 J17:J20 J11:J15</xm:sqref>
        </x14:dataValidation>
        <x14:dataValidation type="list" allowBlank="1" showInputMessage="1" showErrorMessage="1" xr:uid="{A76C90E8-50DC-4FD3-92F1-031FE60DAB85}">
          <x14:formula1>
            <xm:f>'Matrix Codes'!$R$15:$R$20</xm:f>
          </x14:formula1>
          <xm:sqref>E4:E9 E33:E37 E29:E31 E22:E27 E17:E20 E11:E15</xm:sqref>
        </x14:dataValidation>
        <x14:dataValidation type="list" allowBlank="1" showInputMessage="1" showErrorMessage="1" xr:uid="{38A37D36-96E1-43A4-A662-FCDE199655C7}">
          <x14:formula1>
            <xm:f>'Matrix Codes'!$R$32:$R$35</xm:f>
          </x14:formula1>
          <xm:sqref>H22:H27 H4:H9 H11:H15 H17:H20 H29:H31 H33:H37</xm:sqref>
        </x14:dataValidation>
        <x14:dataValidation type="list" allowBlank="1" showInputMessage="1" showErrorMessage="1" xr:uid="{7C2A9A96-721F-4531-BBA3-265B18C64046}">
          <x14:formula1>
            <xm:f>'Matrix Codes'!$O$26:$O$32</xm:f>
          </x14:formula1>
          <xm:sqref>K11:L15 K17:L20 K22:L27 K29:L31 K33:L37 K4:L9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A047D-8457-4EAD-8713-46E6970991BE}">
  <sheetPr>
    <tabColor theme="9" tint="0.39997558519241921"/>
  </sheetPr>
  <dimension ref="A2:L1009"/>
  <sheetViews>
    <sheetView showGridLines="0" zoomScale="98" zoomScaleNormal="98" workbookViewId="0">
      <selection activeCell="I15" sqref="I15"/>
    </sheetView>
  </sheetViews>
  <sheetFormatPr defaultColWidth="12.7109375" defaultRowHeight="15" customHeight="1" x14ac:dyDescent="0.2"/>
  <cols>
    <col min="1" max="1" width="3" style="192" customWidth="1"/>
    <col min="2" max="2" width="132.85546875" style="192" customWidth="1"/>
    <col min="3" max="3" width="20.140625" style="192" customWidth="1"/>
    <col min="4" max="25" width="12" style="192" customWidth="1"/>
    <col min="26" max="16384" width="12.7109375" style="192"/>
  </cols>
  <sheetData>
    <row r="2" ht="15.75" customHeight="1" x14ac:dyDescent="0.2"/>
    <row r="3" ht="15.75" customHeight="1" x14ac:dyDescent="0.2"/>
    <row r="4" ht="15.75" customHeight="1" x14ac:dyDescent="0.2"/>
    <row r="5" ht="15.75" customHeight="1" x14ac:dyDescent="0.2"/>
    <row r="6" ht="15.75" customHeight="1" x14ac:dyDescent="0.2"/>
    <row r="7" ht="15.75" customHeight="1" x14ac:dyDescent="0.2"/>
    <row r="8" ht="15.75" customHeight="1" x14ac:dyDescent="0.2"/>
    <row r="9" ht="15.75" customHeight="1" x14ac:dyDescent="0.2"/>
    <row r="10" ht="15.75" customHeight="1" x14ac:dyDescent="0.2"/>
    <row r="11" ht="15.75" customHeight="1" x14ac:dyDescent="0.2"/>
    <row r="12" ht="15.75" customHeight="1" x14ac:dyDescent="0.2"/>
    <row r="13" ht="15.75" customHeight="1" x14ac:dyDescent="0.2"/>
    <row r="14" ht="15.75" customHeight="1" x14ac:dyDescent="0.2"/>
    <row r="15" ht="15.75" customHeight="1" x14ac:dyDescent="0.2"/>
    <row r="16" ht="15.75" customHeight="1" x14ac:dyDescent="0.2"/>
    <row r="17" spans="2:7" ht="15.75" customHeight="1" x14ac:dyDescent="0.2"/>
    <row r="18" spans="2:7" ht="15.75" customHeight="1" x14ac:dyDescent="0.2"/>
    <row r="19" spans="2:7" ht="15.75" customHeight="1" x14ac:dyDescent="0.2"/>
    <row r="20" spans="2:7" ht="15.75" customHeight="1" x14ac:dyDescent="0.2"/>
    <row r="21" spans="2:7" ht="15.75" customHeight="1" x14ac:dyDescent="0.2"/>
    <row r="22" spans="2:7" ht="15.75" customHeight="1" x14ac:dyDescent="0.2"/>
    <row r="23" spans="2:7" ht="15.75" customHeight="1" x14ac:dyDescent="0.2"/>
    <row r="24" spans="2:7" ht="15.75" customHeight="1" x14ac:dyDescent="0.2"/>
    <row r="25" spans="2:7" ht="15.75" customHeight="1" x14ac:dyDescent="0.2"/>
    <row r="26" spans="2:7" ht="15.75" customHeight="1" x14ac:dyDescent="0.2"/>
    <row r="27" spans="2:7" ht="15.75" customHeight="1" x14ac:dyDescent="0.2"/>
    <row r="28" spans="2:7" ht="15.75" customHeight="1" x14ac:dyDescent="0.2"/>
    <row r="29" spans="2:7" ht="15.75" customHeight="1" x14ac:dyDescent="0.2"/>
    <row r="30" spans="2:7" ht="15.75" customHeight="1" x14ac:dyDescent="0.2"/>
    <row r="31" spans="2:7" ht="13.5" thickBot="1" x14ac:dyDescent="0.25"/>
    <row r="32" spans="2:7" s="198" customFormat="1" ht="15.75" customHeight="1" x14ac:dyDescent="0.25">
      <c r="B32" s="194" t="s">
        <v>533</v>
      </c>
      <c r="C32" s="195" t="s">
        <v>534</v>
      </c>
      <c r="D32" s="196" t="s">
        <v>527</v>
      </c>
      <c r="E32" s="197" t="s">
        <v>528</v>
      </c>
      <c r="F32" s="221"/>
      <c r="G32" s="221"/>
    </row>
    <row r="33" spans="2:5" s="198" customFormat="1" ht="15.75" customHeight="1" x14ac:dyDescent="0.25">
      <c r="B33" s="222" t="s">
        <v>535</v>
      </c>
      <c r="C33" s="198" t="s">
        <v>536</v>
      </c>
      <c r="D33" s="193">
        <f t="shared" ref="D33:E33" si="0">AVERAGE(D43:D48)</f>
        <v>2.3333333333333335</v>
      </c>
      <c r="E33" s="200">
        <f t="shared" si="0"/>
        <v>3</v>
      </c>
    </row>
    <row r="34" spans="2:5" s="198" customFormat="1" ht="15.75" customHeight="1" x14ac:dyDescent="0.25">
      <c r="B34" s="222" t="s">
        <v>537</v>
      </c>
      <c r="C34" s="198" t="s">
        <v>538</v>
      </c>
      <c r="D34" s="193">
        <f t="shared" ref="D34:E34" si="1">AVERAGE(D50:D54)</f>
        <v>2.2000000000000002</v>
      </c>
      <c r="E34" s="200">
        <f t="shared" si="1"/>
        <v>3</v>
      </c>
    </row>
    <row r="35" spans="2:5" s="198" customFormat="1" ht="15.75" customHeight="1" x14ac:dyDescent="0.25">
      <c r="B35" s="222" t="s">
        <v>539</v>
      </c>
      <c r="C35" s="198" t="s">
        <v>540</v>
      </c>
      <c r="D35" s="193">
        <f t="shared" ref="D35:E35" si="2">AVERAGE(D56:D59)</f>
        <v>2.25</v>
      </c>
      <c r="E35" s="200">
        <f t="shared" si="2"/>
        <v>3</v>
      </c>
    </row>
    <row r="36" spans="2:5" s="198" customFormat="1" ht="15.75" customHeight="1" x14ac:dyDescent="0.25">
      <c r="B36" s="222" t="s">
        <v>541</v>
      </c>
      <c r="C36" s="198" t="s">
        <v>3</v>
      </c>
      <c r="D36" s="193">
        <f t="shared" ref="D36:E36" si="3">AVERAGE(D61:D66)</f>
        <v>2.1666666666666665</v>
      </c>
      <c r="E36" s="200">
        <f t="shared" si="3"/>
        <v>3</v>
      </c>
    </row>
    <row r="37" spans="2:5" s="198" customFormat="1" ht="15.75" customHeight="1" x14ac:dyDescent="0.25">
      <c r="B37" s="222" t="s">
        <v>542</v>
      </c>
      <c r="C37" s="198" t="s">
        <v>543</v>
      </c>
      <c r="D37" s="193">
        <f t="shared" ref="D37:E37" si="4">AVERAGE(D68:D70)</f>
        <v>2</v>
      </c>
      <c r="E37" s="200">
        <f t="shared" si="4"/>
        <v>3</v>
      </c>
    </row>
    <row r="38" spans="2:5" s="198" customFormat="1" ht="15.75" customHeight="1" thickBot="1" x14ac:dyDescent="0.3">
      <c r="B38" s="223" t="s">
        <v>544</v>
      </c>
      <c r="C38" s="202" t="s">
        <v>545</v>
      </c>
      <c r="D38" s="203">
        <f t="shared" ref="D38:E38" si="5">AVERAGE(D72:D76)</f>
        <v>1.2</v>
      </c>
      <c r="E38" s="204">
        <f t="shared" si="5"/>
        <v>3</v>
      </c>
    </row>
    <row r="39" spans="2:5" s="198" customFormat="1" ht="15.75" customHeight="1" x14ac:dyDescent="0.25">
      <c r="D39" s="193"/>
      <c r="E39" s="193"/>
    </row>
    <row r="40" spans="2:5" s="198" customFormat="1" ht="15.75" customHeight="1" x14ac:dyDescent="0.25">
      <c r="D40" s="193"/>
      <c r="E40" s="193"/>
    </row>
    <row r="41" spans="2:5" s="198" customFormat="1" ht="12.75" x14ac:dyDescent="0.25">
      <c r="B41" s="206"/>
      <c r="D41" s="193"/>
      <c r="E41" s="193"/>
    </row>
    <row r="42" spans="2:5" s="198" customFormat="1" ht="15.75" customHeight="1" x14ac:dyDescent="0.25">
      <c r="B42" s="212" t="s">
        <v>546</v>
      </c>
      <c r="C42" s="212"/>
      <c r="D42" s="209" t="s">
        <v>527</v>
      </c>
      <c r="E42" s="209" t="s">
        <v>528</v>
      </c>
    </row>
    <row r="43" spans="2:5" s="198" customFormat="1" ht="15.75" customHeight="1" x14ac:dyDescent="0.25">
      <c r="B43" s="210" t="s">
        <v>675</v>
      </c>
      <c r="C43" s="210" t="s">
        <v>205</v>
      </c>
      <c r="D43" s="211">
        <f>Identify!K4</f>
        <v>2</v>
      </c>
      <c r="E43" s="211">
        <f>Identify!L4</f>
        <v>3</v>
      </c>
    </row>
    <row r="44" spans="2:5" s="198" customFormat="1" ht="15.75" customHeight="1" x14ac:dyDescent="0.25">
      <c r="B44" s="210" t="s">
        <v>676</v>
      </c>
      <c r="C44" s="210" t="s">
        <v>206</v>
      </c>
      <c r="D44" s="211">
        <f>Identify!K5</f>
        <v>2</v>
      </c>
      <c r="E44" s="211">
        <f>Identify!L5</f>
        <v>3</v>
      </c>
    </row>
    <row r="45" spans="2:5" s="198" customFormat="1" ht="15.75" customHeight="1" x14ac:dyDescent="0.25">
      <c r="B45" s="210" t="s">
        <v>677</v>
      </c>
      <c r="C45" s="210" t="s">
        <v>207</v>
      </c>
      <c r="D45" s="211">
        <f>Identify!K6</f>
        <v>3</v>
      </c>
      <c r="E45" s="211">
        <f>Identify!L6</f>
        <v>3</v>
      </c>
    </row>
    <row r="46" spans="2:5" s="198" customFormat="1" ht="15.75" customHeight="1" x14ac:dyDescent="0.25">
      <c r="B46" s="210" t="s">
        <v>678</v>
      </c>
      <c r="C46" s="210" t="s">
        <v>208</v>
      </c>
      <c r="D46" s="211">
        <f>Identify!K7</f>
        <v>3</v>
      </c>
      <c r="E46" s="211">
        <f>Identify!L7</f>
        <v>3</v>
      </c>
    </row>
    <row r="47" spans="2:5" s="198" customFormat="1" ht="15.75" customHeight="1" x14ac:dyDescent="0.25">
      <c r="B47" s="213" t="s">
        <v>679</v>
      </c>
      <c r="C47" s="213" t="s">
        <v>209</v>
      </c>
      <c r="D47" s="211">
        <f>Identify!K8</f>
        <v>1</v>
      </c>
      <c r="E47" s="211">
        <f>Identify!L8</f>
        <v>3</v>
      </c>
    </row>
    <row r="48" spans="2:5" s="198" customFormat="1" ht="15.75" customHeight="1" x14ac:dyDescent="0.25">
      <c r="B48" s="213" t="s">
        <v>680</v>
      </c>
      <c r="C48" s="213" t="s">
        <v>210</v>
      </c>
      <c r="D48" s="211">
        <f>Identify!K9</f>
        <v>3</v>
      </c>
      <c r="E48" s="211">
        <f>Identify!L9</f>
        <v>3</v>
      </c>
    </row>
    <row r="49" spans="2:5" s="198" customFormat="1" ht="15.75" customHeight="1" x14ac:dyDescent="0.25">
      <c r="B49" s="207" t="s">
        <v>547</v>
      </c>
      <c r="C49" s="207"/>
      <c r="D49" s="209" t="s">
        <v>527</v>
      </c>
      <c r="E49" s="209" t="s">
        <v>528</v>
      </c>
    </row>
    <row r="50" spans="2:5" s="198" customFormat="1" ht="15.75" customHeight="1" x14ac:dyDescent="0.25">
      <c r="B50" s="210" t="s">
        <v>681</v>
      </c>
      <c r="C50" s="210" t="s">
        <v>211</v>
      </c>
      <c r="D50" s="211">
        <f>Identify!K11</f>
        <v>3</v>
      </c>
      <c r="E50" s="211">
        <f>Identify!L11</f>
        <v>3</v>
      </c>
    </row>
    <row r="51" spans="2:5" s="198" customFormat="1" ht="15.75" customHeight="1" x14ac:dyDescent="0.25">
      <c r="B51" s="210" t="s">
        <v>682</v>
      </c>
      <c r="C51" s="210" t="s">
        <v>212</v>
      </c>
      <c r="D51" s="211">
        <f>Identify!K12</f>
        <v>3</v>
      </c>
      <c r="E51" s="211">
        <f>Identify!L12</f>
        <v>3</v>
      </c>
    </row>
    <row r="52" spans="2:5" s="198" customFormat="1" ht="15.75" customHeight="1" x14ac:dyDescent="0.25">
      <c r="B52" s="210" t="s">
        <v>683</v>
      </c>
      <c r="C52" s="210" t="s">
        <v>213</v>
      </c>
      <c r="D52" s="211">
        <f>Identify!K13</f>
        <v>2</v>
      </c>
      <c r="E52" s="211">
        <f>Identify!L13</f>
        <v>3</v>
      </c>
    </row>
    <row r="53" spans="2:5" s="198" customFormat="1" ht="15.75" customHeight="1" x14ac:dyDescent="0.25">
      <c r="B53" s="210" t="s">
        <v>684</v>
      </c>
      <c r="C53" s="210" t="s">
        <v>214</v>
      </c>
      <c r="D53" s="211">
        <f>Identify!K14</f>
        <v>1</v>
      </c>
      <c r="E53" s="211">
        <f>Identify!L14</f>
        <v>3</v>
      </c>
    </row>
    <row r="54" spans="2:5" s="198" customFormat="1" ht="26.1" customHeight="1" x14ac:dyDescent="0.25">
      <c r="B54" s="210" t="s">
        <v>685</v>
      </c>
      <c r="C54" s="210" t="s">
        <v>215</v>
      </c>
      <c r="D54" s="211">
        <f>Identify!K15</f>
        <v>2</v>
      </c>
      <c r="E54" s="211">
        <f>Identify!L15</f>
        <v>3</v>
      </c>
    </row>
    <row r="55" spans="2:5" s="198" customFormat="1" ht="15.75" customHeight="1" x14ac:dyDescent="0.25">
      <c r="B55" s="207" t="s">
        <v>540</v>
      </c>
      <c r="C55" s="207"/>
      <c r="D55" s="209" t="s">
        <v>527</v>
      </c>
      <c r="E55" s="209" t="s">
        <v>528</v>
      </c>
    </row>
    <row r="56" spans="2:5" s="198" customFormat="1" ht="15.75" customHeight="1" x14ac:dyDescent="0.25">
      <c r="B56" s="210" t="s">
        <v>686</v>
      </c>
      <c r="C56" s="210" t="s">
        <v>216</v>
      </c>
      <c r="D56" s="211">
        <f>Identify!K17</f>
        <v>3</v>
      </c>
      <c r="E56" s="211">
        <f>Identify!L17</f>
        <v>3</v>
      </c>
    </row>
    <row r="57" spans="2:5" s="198" customFormat="1" ht="15.75" customHeight="1" x14ac:dyDescent="0.25">
      <c r="B57" s="210" t="s">
        <v>687</v>
      </c>
      <c r="C57" s="210" t="s">
        <v>217</v>
      </c>
      <c r="D57" s="211">
        <f>Identify!K18</f>
        <v>2</v>
      </c>
      <c r="E57" s="211">
        <f>Identify!L18</f>
        <v>3</v>
      </c>
    </row>
    <row r="58" spans="2:5" s="198" customFormat="1" ht="15.75" customHeight="1" x14ac:dyDescent="0.25">
      <c r="B58" s="210" t="s">
        <v>688</v>
      </c>
      <c r="C58" s="210" t="s">
        <v>218</v>
      </c>
      <c r="D58" s="211">
        <f>Identify!K19</f>
        <v>2</v>
      </c>
      <c r="E58" s="211">
        <f>Identify!L19</f>
        <v>3</v>
      </c>
    </row>
    <row r="59" spans="2:5" s="198" customFormat="1" ht="15.75" customHeight="1" x14ac:dyDescent="0.25">
      <c r="B59" s="210" t="s">
        <v>689</v>
      </c>
      <c r="C59" s="210" t="s">
        <v>219</v>
      </c>
      <c r="D59" s="211">
        <f>Identify!K20</f>
        <v>2</v>
      </c>
      <c r="E59" s="211">
        <f>Identify!L20</f>
        <v>3</v>
      </c>
    </row>
    <row r="60" spans="2:5" s="198" customFormat="1" ht="15.75" customHeight="1" x14ac:dyDescent="0.25">
      <c r="B60" s="207" t="s">
        <v>3</v>
      </c>
      <c r="C60" s="207"/>
      <c r="D60" s="209" t="s">
        <v>527</v>
      </c>
      <c r="E60" s="209" t="s">
        <v>528</v>
      </c>
    </row>
    <row r="61" spans="2:5" s="198" customFormat="1" ht="15.75" customHeight="1" x14ac:dyDescent="0.25">
      <c r="B61" s="210" t="s">
        <v>690</v>
      </c>
      <c r="C61" s="210" t="s">
        <v>220</v>
      </c>
      <c r="D61" s="211">
        <f>Identify!K22</f>
        <v>2</v>
      </c>
      <c r="E61" s="211">
        <f>Identify!L22</f>
        <v>3</v>
      </c>
    </row>
    <row r="62" spans="2:5" s="198" customFormat="1" ht="15.75" customHeight="1" x14ac:dyDescent="0.25">
      <c r="B62" s="210" t="s">
        <v>691</v>
      </c>
      <c r="C62" s="210" t="s">
        <v>221</v>
      </c>
      <c r="D62" s="211">
        <f>Identify!K23</f>
        <v>2</v>
      </c>
      <c r="E62" s="211">
        <f>Identify!L23</f>
        <v>3</v>
      </c>
    </row>
    <row r="63" spans="2:5" s="198" customFormat="1" ht="15.75" customHeight="1" x14ac:dyDescent="0.25">
      <c r="B63" s="210" t="s">
        <v>692</v>
      </c>
      <c r="C63" s="210" t="s">
        <v>222</v>
      </c>
      <c r="D63" s="211">
        <f>Identify!K24</f>
        <v>3</v>
      </c>
      <c r="E63" s="211">
        <f>Identify!L24</f>
        <v>3</v>
      </c>
    </row>
    <row r="64" spans="2:5" s="198" customFormat="1" ht="15.75" customHeight="1" x14ac:dyDescent="0.25">
      <c r="B64" s="210" t="s">
        <v>693</v>
      </c>
      <c r="C64" s="210" t="s">
        <v>223</v>
      </c>
      <c r="D64" s="211">
        <f>Identify!K25</f>
        <v>2</v>
      </c>
      <c r="E64" s="211">
        <f>Identify!L25</f>
        <v>3</v>
      </c>
    </row>
    <row r="65" spans="1:12" s="198" customFormat="1" ht="15.75" customHeight="1" x14ac:dyDescent="0.25">
      <c r="B65" s="210" t="s">
        <v>694</v>
      </c>
      <c r="C65" s="210" t="s">
        <v>224</v>
      </c>
      <c r="D65" s="211">
        <f>Identify!K26</f>
        <v>2</v>
      </c>
      <c r="E65" s="211">
        <f>Identify!L26</f>
        <v>3</v>
      </c>
    </row>
    <row r="66" spans="1:12" s="198" customFormat="1" ht="15.75" customHeight="1" x14ac:dyDescent="0.25">
      <c r="B66" s="210" t="s">
        <v>695</v>
      </c>
      <c r="C66" s="210" t="s">
        <v>225</v>
      </c>
      <c r="D66" s="211">
        <f>Identify!K27</f>
        <v>2</v>
      </c>
      <c r="E66" s="211">
        <f>Identify!L27</f>
        <v>3</v>
      </c>
    </row>
    <row r="67" spans="1:12" s="198" customFormat="1" ht="15.75" customHeight="1" x14ac:dyDescent="0.25">
      <c r="B67" s="207" t="s">
        <v>262</v>
      </c>
      <c r="C67" s="207"/>
      <c r="D67" s="209" t="s">
        <v>527</v>
      </c>
      <c r="E67" s="209" t="s">
        <v>528</v>
      </c>
    </row>
    <row r="68" spans="1:12" s="198" customFormat="1" ht="15.75" customHeight="1" x14ac:dyDescent="0.25">
      <c r="B68" s="210" t="s">
        <v>696</v>
      </c>
      <c r="C68" s="210" t="s">
        <v>226</v>
      </c>
      <c r="D68" s="211">
        <f>Identify!K29</f>
        <v>2</v>
      </c>
      <c r="E68" s="211">
        <f>Identify!L29</f>
        <v>3</v>
      </c>
    </row>
    <row r="69" spans="1:12" s="198" customFormat="1" ht="15.75" customHeight="1" x14ac:dyDescent="0.25">
      <c r="B69" s="210" t="s">
        <v>697</v>
      </c>
      <c r="C69" s="210" t="s">
        <v>227</v>
      </c>
      <c r="D69" s="211">
        <f>Identify!K30</f>
        <v>2</v>
      </c>
      <c r="E69" s="211">
        <f>Identify!L30</f>
        <v>3</v>
      </c>
    </row>
    <row r="70" spans="1:12" s="198" customFormat="1" ht="15.75" customHeight="1" x14ac:dyDescent="0.25">
      <c r="B70" s="213" t="s">
        <v>698</v>
      </c>
      <c r="C70" s="213" t="s">
        <v>228</v>
      </c>
      <c r="D70" s="211">
        <f>Identify!K31</f>
        <v>2</v>
      </c>
      <c r="E70" s="211">
        <f>Identify!L31</f>
        <v>3</v>
      </c>
    </row>
    <row r="71" spans="1:12" s="198" customFormat="1" ht="15.75" customHeight="1" x14ac:dyDescent="0.25">
      <c r="B71" s="207" t="s">
        <v>548</v>
      </c>
      <c r="C71" s="207"/>
      <c r="D71" s="209" t="s">
        <v>527</v>
      </c>
      <c r="E71" s="209" t="s">
        <v>528</v>
      </c>
    </row>
    <row r="72" spans="1:12" s="198" customFormat="1" ht="15.75" customHeight="1" x14ac:dyDescent="0.25">
      <c r="B72" s="210" t="s">
        <v>699</v>
      </c>
      <c r="C72" s="210" t="s">
        <v>275</v>
      </c>
      <c r="D72" s="211">
        <f>Identify!K33</f>
        <v>1</v>
      </c>
      <c r="E72" s="211">
        <f>Identify!L33</f>
        <v>3</v>
      </c>
    </row>
    <row r="73" spans="1:12" s="198" customFormat="1" ht="28.35" customHeight="1" x14ac:dyDescent="0.25">
      <c r="B73" s="213" t="s">
        <v>700</v>
      </c>
      <c r="C73" s="213" t="s">
        <v>276</v>
      </c>
      <c r="D73" s="211">
        <f>Identify!K34</f>
        <v>1</v>
      </c>
      <c r="E73" s="211">
        <f>Identify!L34</f>
        <v>3</v>
      </c>
    </row>
    <row r="74" spans="1:12" s="198" customFormat="1" ht="25.5" x14ac:dyDescent="0.25">
      <c r="B74" s="213" t="s">
        <v>701</v>
      </c>
      <c r="C74" s="213" t="s">
        <v>277</v>
      </c>
      <c r="D74" s="211">
        <f>Identify!K35</f>
        <v>2</v>
      </c>
      <c r="E74" s="211">
        <f>Identify!L35</f>
        <v>3</v>
      </c>
    </row>
    <row r="75" spans="1:12" s="198" customFormat="1" ht="25.5" x14ac:dyDescent="0.25">
      <c r="B75" s="213" t="s">
        <v>702</v>
      </c>
      <c r="C75" s="213" t="s">
        <v>549</v>
      </c>
      <c r="D75" s="211">
        <f>Identify!K36</f>
        <v>1</v>
      </c>
      <c r="E75" s="211">
        <f>Identify!L36</f>
        <v>3</v>
      </c>
    </row>
    <row r="76" spans="1:12" s="198" customFormat="1" ht="15.75" customHeight="1" x14ac:dyDescent="0.25">
      <c r="B76" s="210" t="s">
        <v>703</v>
      </c>
      <c r="C76" s="210" t="s">
        <v>550</v>
      </c>
      <c r="D76" s="211">
        <f>Identify!K37</f>
        <v>1</v>
      </c>
      <c r="E76" s="211">
        <f>Identify!L37</f>
        <v>3</v>
      </c>
    </row>
    <row r="77" spans="1:12" ht="15.75" customHeight="1" x14ac:dyDescent="0.2"/>
    <row r="78" spans="1:12" ht="15.75" customHeight="1" x14ac:dyDescent="0.2"/>
    <row r="79" spans="1:12" ht="15.75" customHeight="1" x14ac:dyDescent="0.2">
      <c r="A79" s="272" t="s">
        <v>521</v>
      </c>
      <c r="B79" s="272"/>
    </row>
    <row r="80" spans="1:12" ht="50.25" customHeight="1" x14ac:dyDescent="0.2">
      <c r="A80" s="214">
        <v>0</v>
      </c>
      <c r="B80" s="271" t="s">
        <v>709</v>
      </c>
      <c r="C80" s="273"/>
      <c r="D80" s="273"/>
      <c r="E80" s="273"/>
      <c r="F80" s="273"/>
      <c r="G80" s="273"/>
      <c r="H80" s="273"/>
      <c r="I80" s="273"/>
      <c r="J80" s="273"/>
      <c r="K80" s="273"/>
      <c r="L80" s="191"/>
    </row>
    <row r="81" spans="1:11" ht="50.25" customHeight="1" x14ac:dyDescent="0.2">
      <c r="A81" s="215">
        <v>1</v>
      </c>
      <c r="B81" s="271" t="s">
        <v>704</v>
      </c>
      <c r="C81" s="270"/>
      <c r="D81" s="270"/>
      <c r="E81" s="270"/>
      <c r="F81" s="270"/>
      <c r="G81" s="270"/>
      <c r="H81" s="270"/>
      <c r="I81" s="270"/>
      <c r="J81" s="270"/>
      <c r="K81" s="270"/>
    </row>
    <row r="82" spans="1:11" ht="50.25" customHeight="1" x14ac:dyDescent="0.2">
      <c r="A82" s="216">
        <v>2</v>
      </c>
      <c r="B82" s="269" t="s">
        <v>705</v>
      </c>
      <c r="C82" s="270"/>
      <c r="D82" s="270"/>
      <c r="E82" s="270"/>
      <c r="F82" s="270"/>
      <c r="G82" s="270"/>
      <c r="H82" s="270"/>
      <c r="I82" s="270"/>
      <c r="J82" s="270"/>
      <c r="K82" s="270"/>
    </row>
    <row r="83" spans="1:11" ht="50.25" customHeight="1" x14ac:dyDescent="0.2">
      <c r="A83" s="217">
        <v>3</v>
      </c>
      <c r="B83" s="269" t="s">
        <v>706</v>
      </c>
      <c r="C83" s="270"/>
      <c r="D83" s="270"/>
      <c r="E83" s="270"/>
      <c r="F83" s="270"/>
      <c r="G83" s="270"/>
      <c r="H83" s="270"/>
      <c r="I83" s="270"/>
      <c r="J83" s="270"/>
      <c r="K83" s="270"/>
    </row>
    <row r="84" spans="1:11" ht="50.25" customHeight="1" x14ac:dyDescent="0.2">
      <c r="A84" s="211">
        <v>4</v>
      </c>
      <c r="B84" s="269" t="s">
        <v>707</v>
      </c>
      <c r="C84" s="270"/>
      <c r="D84" s="270"/>
      <c r="E84" s="270"/>
      <c r="F84" s="270"/>
      <c r="G84" s="270"/>
      <c r="H84" s="270"/>
      <c r="I84" s="270"/>
      <c r="J84" s="270"/>
      <c r="K84" s="270"/>
    </row>
    <row r="85" spans="1:11" ht="50.25" customHeight="1" x14ac:dyDescent="0.2">
      <c r="A85" s="218">
        <v>5</v>
      </c>
      <c r="B85" s="271" t="s">
        <v>708</v>
      </c>
      <c r="C85" s="270"/>
      <c r="D85" s="270"/>
      <c r="E85" s="270"/>
      <c r="F85" s="270"/>
      <c r="G85" s="270"/>
      <c r="H85" s="270"/>
      <c r="I85" s="270"/>
      <c r="J85" s="270"/>
      <c r="K85" s="270"/>
    </row>
    <row r="86" spans="1:11" ht="15.75" customHeight="1" x14ac:dyDescent="0.2"/>
    <row r="87" spans="1:11" ht="15.75" customHeight="1" x14ac:dyDescent="0.2"/>
    <row r="88" spans="1:11" ht="15.75" customHeight="1" x14ac:dyDescent="0.2"/>
    <row r="89" spans="1:11" ht="15.75" customHeight="1" x14ac:dyDescent="0.2"/>
    <row r="90" spans="1:11" ht="15.75" customHeight="1" x14ac:dyDescent="0.2"/>
    <row r="91" spans="1:11" ht="15.75" customHeight="1" x14ac:dyDescent="0.2"/>
    <row r="92" spans="1:11" ht="15.75" customHeight="1" x14ac:dyDescent="0.2"/>
    <row r="93" spans="1:11" ht="15.75" customHeight="1" x14ac:dyDescent="0.2"/>
    <row r="94" spans="1:11" ht="15.75" customHeight="1" x14ac:dyDescent="0.2"/>
    <row r="95" spans="1:11" ht="15.75" customHeight="1" x14ac:dyDescent="0.2"/>
    <row r="96" spans="1:11"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sheetData>
  <sheetProtection sheet="1" objects="1" scenarios="1"/>
  <mergeCells count="7">
    <mergeCell ref="B84:K84"/>
    <mergeCell ref="B85:K85"/>
    <mergeCell ref="A79:B79"/>
    <mergeCell ref="B80:K80"/>
    <mergeCell ref="B81:K81"/>
    <mergeCell ref="B82:K82"/>
    <mergeCell ref="B83:K83"/>
  </mergeCells>
  <pageMargins left="0.7" right="0.7" top="0.75" bottom="0.75" header="0.3" footer="0.3"/>
  <pageSetup orientation="portrait" r:id="rId1"/>
  <headerFooter>
    <oddFooter>&amp;C_x000D_&amp;1#&amp;"Arial"&amp;11&amp;K000000 CCOA-Internal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D5044-C124-4D58-8926-4AB31DCB2C8A}">
  <sheetPr>
    <tabColor theme="4" tint="-0.249977111117893"/>
  </sheetPr>
  <dimension ref="A1:M47"/>
  <sheetViews>
    <sheetView showGridLines="0" zoomScale="70" zoomScaleNormal="70" workbookViewId="0">
      <pane ySplit="2" topLeftCell="A3" activePane="bottomLeft" state="frozen"/>
      <selection pane="bottomLeft" activeCell="G47" sqref="G47"/>
    </sheetView>
  </sheetViews>
  <sheetFormatPr defaultColWidth="8.85546875" defaultRowHeight="15" x14ac:dyDescent="0.25"/>
  <cols>
    <col min="1" max="1" width="10.7109375" customWidth="1"/>
    <col min="2" max="2" width="40.7109375" customWidth="1"/>
    <col min="3" max="3" width="70.7109375" customWidth="1"/>
    <col min="4" max="5" width="15.7109375" customWidth="1"/>
    <col min="6" max="6" width="20.7109375" customWidth="1"/>
    <col min="7" max="7" width="40.7109375" customWidth="1"/>
    <col min="8" max="8" width="10.7109375" style="61" customWidth="1"/>
    <col min="9" max="9" width="10.7109375" customWidth="1"/>
    <col min="10" max="10" width="15.7109375" style="137" customWidth="1"/>
    <col min="11" max="12" width="12.7109375" style="137" customWidth="1"/>
    <col min="13" max="13" width="75.7109375" customWidth="1"/>
  </cols>
  <sheetData>
    <row r="1" spans="1:13" ht="50.25" customHeight="1" x14ac:dyDescent="0.25">
      <c r="A1" s="275" t="s">
        <v>267</v>
      </c>
      <c r="B1" s="275"/>
      <c r="C1" s="275"/>
      <c r="D1" s="275"/>
      <c r="E1" s="275"/>
      <c r="F1" s="275"/>
      <c r="G1" s="275"/>
      <c r="H1" s="275"/>
      <c r="I1" s="275"/>
      <c r="J1" s="275"/>
      <c r="K1" s="275"/>
      <c r="L1" s="275"/>
      <c r="M1" s="275"/>
    </row>
    <row r="2" spans="1:13" ht="45" x14ac:dyDescent="0.25">
      <c r="A2" s="160" t="s">
        <v>52</v>
      </c>
      <c r="B2" s="160" t="s">
        <v>1</v>
      </c>
      <c r="C2" s="160" t="s">
        <v>2</v>
      </c>
      <c r="D2" s="160" t="s">
        <v>268</v>
      </c>
      <c r="E2" s="160" t="s">
        <v>116</v>
      </c>
      <c r="F2" s="160" t="s">
        <v>261</v>
      </c>
      <c r="G2" s="160" t="s">
        <v>266</v>
      </c>
      <c r="H2" s="160" t="s">
        <v>178</v>
      </c>
      <c r="I2" s="160" t="s">
        <v>285</v>
      </c>
      <c r="J2" s="160" t="s">
        <v>504</v>
      </c>
      <c r="K2" s="227" t="s">
        <v>710</v>
      </c>
      <c r="L2" s="145" t="s">
        <v>512</v>
      </c>
      <c r="M2" s="160" t="s">
        <v>393</v>
      </c>
    </row>
    <row r="3" spans="1:13" ht="24.95" customHeight="1" x14ac:dyDescent="0.25">
      <c r="A3" s="274" t="s">
        <v>196</v>
      </c>
      <c r="B3" s="274"/>
      <c r="C3" s="274"/>
      <c r="D3" s="274"/>
      <c r="E3" s="274"/>
      <c r="F3" s="274"/>
      <c r="G3" s="274"/>
      <c r="H3" s="274"/>
      <c r="I3" s="274"/>
      <c r="J3" s="274"/>
      <c r="K3" s="274"/>
      <c r="L3" s="274"/>
      <c r="M3" s="274"/>
    </row>
    <row r="4" spans="1:13" ht="102" x14ac:dyDescent="0.25">
      <c r="A4" s="161" t="s">
        <v>229</v>
      </c>
      <c r="B4" s="162" t="s">
        <v>299</v>
      </c>
      <c r="C4" s="175"/>
      <c r="D4" s="163" t="s">
        <v>131</v>
      </c>
      <c r="E4" s="163" t="s">
        <v>167</v>
      </c>
      <c r="F4" s="164" t="s">
        <v>264</v>
      </c>
      <c r="G4" s="165"/>
      <c r="H4" s="176" t="s">
        <v>60</v>
      </c>
      <c r="I4" s="164" t="s">
        <v>204</v>
      </c>
      <c r="J4" s="164" t="s">
        <v>506</v>
      </c>
      <c r="K4" s="164">
        <v>1</v>
      </c>
      <c r="L4" s="164">
        <v>3</v>
      </c>
      <c r="M4" s="175" t="s">
        <v>422</v>
      </c>
    </row>
    <row r="5" spans="1:13" ht="63.75" x14ac:dyDescent="0.25">
      <c r="A5" s="161" t="s">
        <v>230</v>
      </c>
      <c r="B5" s="162" t="s">
        <v>300</v>
      </c>
      <c r="C5" s="175"/>
      <c r="D5" s="163" t="s">
        <v>127</v>
      </c>
      <c r="E5" s="163" t="s">
        <v>161</v>
      </c>
      <c r="F5" s="164" t="s">
        <v>58</v>
      </c>
      <c r="G5" s="165"/>
      <c r="H5" s="176" t="s">
        <v>59</v>
      </c>
      <c r="I5" s="164" t="s">
        <v>202</v>
      </c>
      <c r="J5" s="164" t="s">
        <v>507</v>
      </c>
      <c r="K5" s="164">
        <v>2</v>
      </c>
      <c r="L5" s="164">
        <v>3</v>
      </c>
      <c r="M5" s="175" t="s">
        <v>423</v>
      </c>
    </row>
    <row r="6" spans="1:13" ht="76.5" x14ac:dyDescent="0.25">
      <c r="A6" s="161" t="s">
        <v>231</v>
      </c>
      <c r="B6" s="162" t="s">
        <v>301</v>
      </c>
      <c r="C6" s="246"/>
      <c r="D6" s="163" t="s">
        <v>127</v>
      </c>
      <c r="E6" s="163" t="s">
        <v>167</v>
      </c>
      <c r="F6" s="164" t="s">
        <v>58</v>
      </c>
      <c r="G6" s="162"/>
      <c r="H6" s="176" t="s">
        <v>60</v>
      </c>
      <c r="I6" s="164" t="s">
        <v>202</v>
      </c>
      <c r="J6" s="164" t="s">
        <v>507</v>
      </c>
      <c r="K6" s="164">
        <v>3</v>
      </c>
      <c r="L6" s="164">
        <v>3</v>
      </c>
      <c r="M6" s="175" t="s">
        <v>424</v>
      </c>
    </row>
    <row r="7" spans="1:13" ht="76.5" x14ac:dyDescent="0.25">
      <c r="A7" s="161" t="s">
        <v>232</v>
      </c>
      <c r="B7" s="162" t="s">
        <v>302</v>
      </c>
      <c r="C7" s="175"/>
      <c r="D7" s="163" t="s">
        <v>131</v>
      </c>
      <c r="E7" s="163" t="s">
        <v>167</v>
      </c>
      <c r="F7" s="164" t="s">
        <v>264</v>
      </c>
      <c r="G7" s="165"/>
      <c r="H7" s="176" t="s">
        <v>60</v>
      </c>
      <c r="I7" s="164" t="s">
        <v>204</v>
      </c>
      <c r="J7" s="164" t="s">
        <v>507</v>
      </c>
      <c r="K7" s="164">
        <v>2</v>
      </c>
      <c r="L7" s="164">
        <v>3</v>
      </c>
      <c r="M7" s="175" t="s">
        <v>425</v>
      </c>
    </row>
    <row r="8" spans="1:13" ht="127.5" x14ac:dyDescent="0.25">
      <c r="A8" s="161" t="s">
        <v>233</v>
      </c>
      <c r="B8" s="162" t="s">
        <v>303</v>
      </c>
      <c r="C8" s="246"/>
      <c r="D8" s="163" t="s">
        <v>127</v>
      </c>
      <c r="E8" s="163" t="s">
        <v>164</v>
      </c>
      <c r="F8" s="164" t="s">
        <v>264</v>
      </c>
      <c r="G8" s="165" t="s">
        <v>720</v>
      </c>
      <c r="H8" s="176" t="s">
        <v>59</v>
      </c>
      <c r="I8" s="164" t="s">
        <v>202</v>
      </c>
      <c r="J8" s="164" t="s">
        <v>507</v>
      </c>
      <c r="K8" s="164">
        <v>2</v>
      </c>
      <c r="L8" s="164">
        <v>3</v>
      </c>
      <c r="M8" s="175" t="s">
        <v>426</v>
      </c>
    </row>
    <row r="9" spans="1:13" ht="89.25" x14ac:dyDescent="0.25">
      <c r="A9" s="161" t="s">
        <v>280</v>
      </c>
      <c r="B9" s="162" t="s">
        <v>304</v>
      </c>
      <c r="C9" s="175"/>
      <c r="D9" s="163" t="s">
        <v>127</v>
      </c>
      <c r="E9" s="163" t="s">
        <v>161</v>
      </c>
      <c r="F9" s="164" t="s">
        <v>58</v>
      </c>
      <c r="G9" s="247"/>
      <c r="H9" s="176" t="s">
        <v>59</v>
      </c>
      <c r="I9" s="164" t="s">
        <v>202</v>
      </c>
      <c r="J9" s="164" t="s">
        <v>507</v>
      </c>
      <c r="K9" s="164">
        <v>3</v>
      </c>
      <c r="L9" s="164">
        <v>3</v>
      </c>
      <c r="M9" s="175" t="s">
        <v>427</v>
      </c>
    </row>
    <row r="10" spans="1:13" ht="102" x14ac:dyDescent="0.25">
      <c r="A10" s="161" t="s">
        <v>281</v>
      </c>
      <c r="B10" s="162" t="s">
        <v>305</v>
      </c>
      <c r="C10" s="175"/>
      <c r="D10" s="163" t="s">
        <v>131</v>
      </c>
      <c r="E10" s="163" t="s">
        <v>167</v>
      </c>
      <c r="F10" s="164" t="s">
        <v>264</v>
      </c>
      <c r="G10" s="165"/>
      <c r="H10" s="176" t="s">
        <v>60</v>
      </c>
      <c r="I10" s="164" t="s">
        <v>204</v>
      </c>
      <c r="J10" s="164" t="s">
        <v>507</v>
      </c>
      <c r="K10" s="164">
        <v>3</v>
      </c>
      <c r="L10" s="164">
        <v>3</v>
      </c>
      <c r="M10" s="175" t="s">
        <v>428</v>
      </c>
    </row>
    <row r="11" spans="1:13" ht="39.950000000000003" customHeight="1" x14ac:dyDescent="0.25">
      <c r="A11" s="274" t="s">
        <v>197</v>
      </c>
      <c r="B11" s="274"/>
      <c r="C11" s="274"/>
      <c r="D11" s="274"/>
      <c r="E11" s="274"/>
      <c r="F11" s="274"/>
      <c r="G11" s="274"/>
      <c r="H11" s="274"/>
      <c r="I11" s="274"/>
      <c r="J11" s="274"/>
      <c r="K11" s="274"/>
      <c r="L11" s="274"/>
      <c r="M11" s="274"/>
    </row>
    <row r="12" spans="1:13" ht="63.75" x14ac:dyDescent="0.25">
      <c r="A12" s="161" t="s">
        <v>234</v>
      </c>
      <c r="B12" s="162" t="s">
        <v>306</v>
      </c>
      <c r="C12" s="175"/>
      <c r="D12" s="163" t="s">
        <v>131</v>
      </c>
      <c r="E12" s="163" t="s">
        <v>164</v>
      </c>
      <c r="F12" s="164" t="s">
        <v>58</v>
      </c>
      <c r="G12" s="162"/>
      <c r="H12" s="176" t="s">
        <v>59</v>
      </c>
      <c r="I12" s="164" t="s">
        <v>202</v>
      </c>
      <c r="J12" s="164" t="s">
        <v>505</v>
      </c>
      <c r="K12" s="164">
        <v>3</v>
      </c>
      <c r="L12" s="164">
        <v>3</v>
      </c>
      <c r="M12" s="175" t="s">
        <v>429</v>
      </c>
    </row>
    <row r="13" spans="1:13" ht="63.75" x14ac:dyDescent="0.25">
      <c r="A13" s="161" t="s">
        <v>235</v>
      </c>
      <c r="B13" s="162" t="s">
        <v>307</v>
      </c>
      <c r="C13" s="175"/>
      <c r="D13" s="163" t="s">
        <v>127</v>
      </c>
      <c r="E13" s="163" t="s">
        <v>164</v>
      </c>
      <c r="F13" s="164" t="s">
        <v>264</v>
      </c>
      <c r="G13" s="162"/>
      <c r="H13" s="176" t="s">
        <v>59</v>
      </c>
      <c r="I13" s="164" t="s">
        <v>202</v>
      </c>
      <c r="J13" s="164" t="s">
        <v>507</v>
      </c>
      <c r="K13" s="164">
        <v>2</v>
      </c>
      <c r="L13" s="164">
        <v>3</v>
      </c>
      <c r="M13" s="175" t="s">
        <v>430</v>
      </c>
    </row>
    <row r="14" spans="1:13" ht="63.75" x14ac:dyDescent="0.25">
      <c r="A14" s="161" t="s">
        <v>236</v>
      </c>
      <c r="B14" s="162" t="s">
        <v>308</v>
      </c>
      <c r="C14" s="175"/>
      <c r="D14" s="163" t="s">
        <v>131</v>
      </c>
      <c r="E14" s="163" t="s">
        <v>164</v>
      </c>
      <c r="F14" s="164" t="s">
        <v>264</v>
      </c>
      <c r="G14" s="162"/>
      <c r="H14" s="176" t="s">
        <v>59</v>
      </c>
      <c r="I14" s="164" t="s">
        <v>202</v>
      </c>
      <c r="J14" s="164" t="s">
        <v>507</v>
      </c>
      <c r="K14" s="164">
        <v>2</v>
      </c>
      <c r="L14" s="164">
        <v>3</v>
      </c>
      <c r="M14" s="175" t="s">
        <v>431</v>
      </c>
    </row>
    <row r="15" spans="1:13" ht="63.75" x14ac:dyDescent="0.25">
      <c r="A15" s="161" t="s">
        <v>237</v>
      </c>
      <c r="B15" s="162" t="s">
        <v>309</v>
      </c>
      <c r="C15" s="175"/>
      <c r="D15" s="163" t="s">
        <v>131</v>
      </c>
      <c r="E15" s="163" t="s">
        <v>164</v>
      </c>
      <c r="F15" s="164" t="s">
        <v>58</v>
      </c>
      <c r="G15" s="162"/>
      <c r="H15" s="176" t="s">
        <v>59</v>
      </c>
      <c r="I15" s="164" t="s">
        <v>202</v>
      </c>
      <c r="J15" s="164" t="s">
        <v>507</v>
      </c>
      <c r="K15" s="164">
        <v>2</v>
      </c>
      <c r="L15" s="164">
        <v>3</v>
      </c>
      <c r="M15" s="175" t="s">
        <v>432</v>
      </c>
    </row>
    <row r="16" spans="1:13" ht="63.75" x14ac:dyDescent="0.25">
      <c r="A16" s="161" t="s">
        <v>238</v>
      </c>
      <c r="B16" s="162" t="s">
        <v>434</v>
      </c>
      <c r="C16" s="175"/>
      <c r="D16" s="163" t="s">
        <v>131</v>
      </c>
      <c r="E16" s="163" t="s">
        <v>158</v>
      </c>
      <c r="F16" s="164" t="s">
        <v>58</v>
      </c>
      <c r="G16" s="165"/>
      <c r="H16" s="176" t="s">
        <v>59</v>
      </c>
      <c r="I16" s="164" t="s">
        <v>202</v>
      </c>
      <c r="J16" s="164" t="s">
        <v>507</v>
      </c>
      <c r="K16" s="164">
        <v>2</v>
      </c>
      <c r="L16" s="164">
        <v>3</v>
      </c>
      <c r="M16" s="175" t="s">
        <v>433</v>
      </c>
    </row>
    <row r="17" spans="1:13" ht="24.95" customHeight="1" x14ac:dyDescent="0.25">
      <c r="A17" s="274" t="s">
        <v>182</v>
      </c>
      <c r="B17" s="274"/>
      <c r="C17" s="274"/>
      <c r="D17" s="274"/>
      <c r="E17" s="274"/>
      <c r="F17" s="274"/>
      <c r="G17" s="274"/>
      <c r="H17" s="274"/>
      <c r="I17" s="274"/>
      <c r="J17" s="274"/>
      <c r="K17" s="274"/>
      <c r="L17" s="274"/>
      <c r="M17" s="274"/>
    </row>
    <row r="18" spans="1:13" ht="63.75" x14ac:dyDescent="0.25">
      <c r="A18" s="161" t="s">
        <v>239</v>
      </c>
      <c r="B18" s="162" t="s">
        <v>310</v>
      </c>
      <c r="C18" s="175"/>
      <c r="D18" s="163" t="s">
        <v>131</v>
      </c>
      <c r="E18" s="163" t="s">
        <v>164</v>
      </c>
      <c r="F18" s="164" t="s">
        <v>58</v>
      </c>
      <c r="G18" s="162"/>
      <c r="H18" s="176" t="s">
        <v>59</v>
      </c>
      <c r="I18" s="164" t="s">
        <v>202</v>
      </c>
      <c r="J18" s="164" t="s">
        <v>507</v>
      </c>
      <c r="K18" s="164">
        <v>1</v>
      </c>
      <c r="L18" s="164">
        <v>3</v>
      </c>
      <c r="M18" s="175" t="s">
        <v>435</v>
      </c>
    </row>
    <row r="19" spans="1:13" ht="63.75" x14ac:dyDescent="0.25">
      <c r="A19" s="161" t="s">
        <v>240</v>
      </c>
      <c r="B19" s="162" t="s">
        <v>311</v>
      </c>
      <c r="C19" s="175"/>
      <c r="D19" s="163" t="s">
        <v>131</v>
      </c>
      <c r="E19" s="163" t="s">
        <v>164</v>
      </c>
      <c r="F19" s="164" t="s">
        <v>264</v>
      </c>
      <c r="G19" s="162"/>
      <c r="H19" s="176" t="s">
        <v>59</v>
      </c>
      <c r="I19" s="164" t="s">
        <v>202</v>
      </c>
      <c r="J19" s="164" t="s">
        <v>507</v>
      </c>
      <c r="K19" s="164">
        <v>3</v>
      </c>
      <c r="L19" s="164">
        <v>3</v>
      </c>
      <c r="M19" s="175" t="s">
        <v>436</v>
      </c>
    </row>
    <row r="20" spans="1:13" ht="76.5" x14ac:dyDescent="0.25">
      <c r="A20" s="161" t="s">
        <v>241</v>
      </c>
      <c r="B20" s="162" t="s">
        <v>312</v>
      </c>
      <c r="C20" s="175"/>
      <c r="D20" s="163" t="s">
        <v>131</v>
      </c>
      <c r="E20" s="163" t="s">
        <v>161</v>
      </c>
      <c r="F20" s="164" t="s">
        <v>58</v>
      </c>
      <c r="G20" s="162"/>
      <c r="H20" s="176" t="s">
        <v>59</v>
      </c>
      <c r="I20" s="164" t="s">
        <v>203</v>
      </c>
      <c r="J20" s="164" t="s">
        <v>507</v>
      </c>
      <c r="K20" s="164">
        <v>2</v>
      </c>
      <c r="L20" s="164">
        <v>3</v>
      </c>
      <c r="M20" s="175" t="s">
        <v>437</v>
      </c>
    </row>
    <row r="21" spans="1:13" ht="63.75" x14ac:dyDescent="0.25">
      <c r="A21" s="161" t="s">
        <v>242</v>
      </c>
      <c r="B21" s="162" t="s">
        <v>313</v>
      </c>
      <c r="C21" s="175"/>
      <c r="D21" s="163" t="s">
        <v>131</v>
      </c>
      <c r="E21" s="163" t="s">
        <v>167</v>
      </c>
      <c r="F21" s="164" t="s">
        <v>264</v>
      </c>
      <c r="G21" s="162"/>
      <c r="H21" s="176" t="s">
        <v>60</v>
      </c>
      <c r="I21" s="164" t="s">
        <v>202</v>
      </c>
      <c r="J21" s="164" t="s">
        <v>507</v>
      </c>
      <c r="K21" s="164">
        <v>2</v>
      </c>
      <c r="L21" s="164">
        <v>3</v>
      </c>
      <c r="M21" s="175" t="s">
        <v>438</v>
      </c>
    </row>
    <row r="22" spans="1:13" ht="102" x14ac:dyDescent="0.25">
      <c r="A22" s="161" t="s">
        <v>243</v>
      </c>
      <c r="B22" s="162" t="s">
        <v>314</v>
      </c>
      <c r="C22" s="175"/>
      <c r="D22" s="163" t="s">
        <v>131</v>
      </c>
      <c r="E22" s="163" t="s">
        <v>161</v>
      </c>
      <c r="F22" s="164" t="s">
        <v>58</v>
      </c>
      <c r="G22" s="162"/>
      <c r="H22" s="176" t="s">
        <v>59</v>
      </c>
      <c r="I22" s="164" t="s">
        <v>202</v>
      </c>
      <c r="J22" s="164" t="s">
        <v>507</v>
      </c>
      <c r="K22" s="164">
        <v>1</v>
      </c>
      <c r="L22" s="164">
        <v>3</v>
      </c>
      <c r="M22" s="175" t="s">
        <v>439</v>
      </c>
    </row>
    <row r="23" spans="1:13" ht="63.75" x14ac:dyDescent="0.25">
      <c r="A23" s="161" t="s">
        <v>244</v>
      </c>
      <c r="B23" s="162" t="s">
        <v>315</v>
      </c>
      <c r="C23" s="246"/>
      <c r="D23" s="163" t="s">
        <v>131</v>
      </c>
      <c r="E23" s="163" t="s">
        <v>164</v>
      </c>
      <c r="F23" s="164" t="s">
        <v>264</v>
      </c>
      <c r="G23" s="247"/>
      <c r="H23" s="176" t="s">
        <v>59</v>
      </c>
      <c r="I23" s="164" t="s">
        <v>202</v>
      </c>
      <c r="J23" s="164" t="s">
        <v>507</v>
      </c>
      <c r="K23" s="164">
        <v>1</v>
      </c>
      <c r="L23" s="164">
        <v>3</v>
      </c>
      <c r="M23" s="175" t="s">
        <v>440</v>
      </c>
    </row>
    <row r="24" spans="1:13" ht="51" x14ac:dyDescent="0.25">
      <c r="A24" s="161" t="s">
        <v>245</v>
      </c>
      <c r="B24" s="162" t="s">
        <v>316</v>
      </c>
      <c r="C24" s="175"/>
      <c r="D24" s="163" t="s">
        <v>131</v>
      </c>
      <c r="E24" s="163" t="s">
        <v>164</v>
      </c>
      <c r="F24" s="164" t="s">
        <v>264</v>
      </c>
      <c r="G24" s="162"/>
      <c r="H24" s="176" t="s">
        <v>59</v>
      </c>
      <c r="I24" s="164" t="s">
        <v>202</v>
      </c>
      <c r="J24" s="164" t="s">
        <v>507</v>
      </c>
      <c r="K24" s="164">
        <v>2</v>
      </c>
      <c r="L24" s="164">
        <v>3</v>
      </c>
      <c r="M24" s="175" t="s">
        <v>441</v>
      </c>
    </row>
    <row r="25" spans="1:13" ht="75" customHeight="1" x14ac:dyDescent="0.25">
      <c r="A25" s="161" t="s">
        <v>282</v>
      </c>
      <c r="B25" s="162" t="s">
        <v>288</v>
      </c>
      <c r="C25" s="177"/>
      <c r="D25" s="163" t="s">
        <v>131</v>
      </c>
      <c r="E25" s="163" t="s">
        <v>164</v>
      </c>
      <c r="F25" s="164" t="s">
        <v>58</v>
      </c>
      <c r="G25" s="247"/>
      <c r="H25" s="176" t="s">
        <v>59</v>
      </c>
      <c r="I25" s="164" t="s">
        <v>61</v>
      </c>
      <c r="J25" s="164" t="s">
        <v>61</v>
      </c>
      <c r="K25" s="164">
        <v>1</v>
      </c>
      <c r="L25" s="164">
        <v>3</v>
      </c>
      <c r="M25" s="175" t="s">
        <v>442</v>
      </c>
    </row>
    <row r="26" spans="1:13" ht="39.950000000000003" customHeight="1" x14ac:dyDescent="0.25">
      <c r="A26" s="274" t="s">
        <v>181</v>
      </c>
      <c r="B26" s="274"/>
      <c r="C26" s="274"/>
      <c r="D26" s="274"/>
      <c r="E26" s="274"/>
      <c r="F26" s="274"/>
      <c r="G26" s="274"/>
      <c r="H26" s="274"/>
      <c r="I26" s="274"/>
      <c r="J26" s="274"/>
      <c r="K26" s="274"/>
      <c r="L26" s="274"/>
      <c r="M26" s="274"/>
    </row>
    <row r="27" spans="1:13" ht="76.5" x14ac:dyDescent="0.25">
      <c r="A27" s="161" t="s">
        <v>246</v>
      </c>
      <c r="B27" s="162" t="s">
        <v>287</v>
      </c>
      <c r="C27" s="175"/>
      <c r="D27" s="163" t="s">
        <v>131</v>
      </c>
      <c r="E27" s="163" t="s">
        <v>161</v>
      </c>
      <c r="F27" s="164" t="s">
        <v>264</v>
      </c>
      <c r="G27" s="162"/>
      <c r="H27" s="176" t="s">
        <v>59</v>
      </c>
      <c r="I27" s="164" t="s">
        <v>204</v>
      </c>
      <c r="J27" s="164" t="s">
        <v>507</v>
      </c>
      <c r="K27" s="164">
        <v>1</v>
      </c>
      <c r="L27" s="164">
        <v>3</v>
      </c>
      <c r="M27" s="175" t="s">
        <v>443</v>
      </c>
    </row>
    <row r="28" spans="1:13" ht="76.5" x14ac:dyDescent="0.25">
      <c r="A28" s="161" t="s">
        <v>247</v>
      </c>
      <c r="B28" s="162" t="s">
        <v>289</v>
      </c>
      <c r="C28" s="175"/>
      <c r="D28" s="163" t="s">
        <v>127</v>
      </c>
      <c r="E28" s="163" t="s">
        <v>161</v>
      </c>
      <c r="F28" s="164" t="s">
        <v>264</v>
      </c>
      <c r="G28" s="162"/>
      <c r="H28" s="176" t="s">
        <v>59</v>
      </c>
      <c r="I28" s="164" t="s">
        <v>202</v>
      </c>
      <c r="J28" s="164" t="s">
        <v>507</v>
      </c>
      <c r="K28" s="164">
        <v>2</v>
      </c>
      <c r="L28" s="164">
        <v>3</v>
      </c>
      <c r="M28" s="175" t="s">
        <v>444</v>
      </c>
    </row>
    <row r="29" spans="1:13" ht="76.5" x14ac:dyDescent="0.25">
      <c r="A29" s="161" t="s">
        <v>248</v>
      </c>
      <c r="B29" s="162" t="s">
        <v>290</v>
      </c>
      <c r="C29" s="175"/>
      <c r="D29" s="163" t="s">
        <v>127</v>
      </c>
      <c r="E29" s="163" t="s">
        <v>164</v>
      </c>
      <c r="F29" s="164" t="s">
        <v>58</v>
      </c>
      <c r="G29" s="162"/>
      <c r="H29" s="176" t="s">
        <v>59</v>
      </c>
      <c r="I29" s="164" t="s">
        <v>202</v>
      </c>
      <c r="J29" s="164" t="s">
        <v>507</v>
      </c>
      <c r="K29" s="164">
        <v>2</v>
      </c>
      <c r="L29" s="164">
        <v>3</v>
      </c>
      <c r="M29" s="175" t="s">
        <v>445</v>
      </c>
    </row>
    <row r="30" spans="1:13" ht="76.5" x14ac:dyDescent="0.25">
      <c r="A30" s="161" t="s">
        <v>249</v>
      </c>
      <c r="B30" s="162" t="s">
        <v>291</v>
      </c>
      <c r="C30" s="175"/>
      <c r="D30" s="163" t="s">
        <v>131</v>
      </c>
      <c r="E30" s="163" t="s">
        <v>167</v>
      </c>
      <c r="F30" s="164" t="s">
        <v>264</v>
      </c>
      <c r="G30" s="162"/>
      <c r="H30" s="176" t="s">
        <v>60</v>
      </c>
      <c r="I30" s="164" t="s">
        <v>202</v>
      </c>
      <c r="J30" s="164" t="s">
        <v>507</v>
      </c>
      <c r="K30" s="164">
        <v>1</v>
      </c>
      <c r="L30" s="164">
        <v>3</v>
      </c>
      <c r="M30" s="175" t="s">
        <v>446</v>
      </c>
    </row>
    <row r="31" spans="1:13" ht="51" x14ac:dyDescent="0.25">
      <c r="A31" s="161" t="s">
        <v>250</v>
      </c>
      <c r="B31" s="162" t="s">
        <v>292</v>
      </c>
      <c r="C31" s="175"/>
      <c r="D31" s="163" t="s">
        <v>131</v>
      </c>
      <c r="E31" s="163" t="s">
        <v>161</v>
      </c>
      <c r="F31" s="164" t="s">
        <v>58</v>
      </c>
      <c r="G31" s="162"/>
      <c r="H31" s="176" t="s">
        <v>59</v>
      </c>
      <c r="I31" s="164" t="s">
        <v>61</v>
      </c>
      <c r="J31" s="164" t="s">
        <v>505</v>
      </c>
      <c r="K31" s="164">
        <v>1</v>
      </c>
      <c r="L31" s="164">
        <v>3</v>
      </c>
      <c r="M31" s="175" t="s">
        <v>447</v>
      </c>
    </row>
    <row r="32" spans="1:13" ht="63.75" x14ac:dyDescent="0.25">
      <c r="A32" s="161" t="s">
        <v>251</v>
      </c>
      <c r="B32" s="162" t="s">
        <v>293</v>
      </c>
      <c r="C32" s="175"/>
      <c r="D32" s="163" t="s">
        <v>131</v>
      </c>
      <c r="E32" s="163" t="s">
        <v>164</v>
      </c>
      <c r="F32" s="164" t="s">
        <v>264</v>
      </c>
      <c r="G32" s="162"/>
      <c r="H32" s="176" t="s">
        <v>59</v>
      </c>
      <c r="I32" s="164" t="s">
        <v>202</v>
      </c>
      <c r="J32" s="164" t="s">
        <v>506</v>
      </c>
      <c r="K32" s="164">
        <v>1</v>
      </c>
      <c r="L32" s="164">
        <v>3</v>
      </c>
      <c r="M32" s="175" t="s">
        <v>448</v>
      </c>
    </row>
    <row r="33" spans="1:13" ht="75" customHeight="1" x14ac:dyDescent="0.25">
      <c r="A33" s="161" t="s">
        <v>252</v>
      </c>
      <c r="B33" s="162" t="s">
        <v>294</v>
      </c>
      <c r="C33" s="175"/>
      <c r="D33" s="163" t="s">
        <v>127</v>
      </c>
      <c r="E33" s="163" t="s">
        <v>164</v>
      </c>
      <c r="F33" s="164" t="s">
        <v>58</v>
      </c>
      <c r="G33" s="162"/>
      <c r="H33" s="176" t="s">
        <v>59</v>
      </c>
      <c r="I33" s="164" t="s">
        <v>202</v>
      </c>
      <c r="J33" s="164" t="s">
        <v>507</v>
      </c>
      <c r="K33" s="164">
        <v>1</v>
      </c>
      <c r="L33" s="164">
        <v>3</v>
      </c>
      <c r="M33" s="175" t="s">
        <v>449</v>
      </c>
    </row>
    <row r="34" spans="1:13" ht="38.25" x14ac:dyDescent="0.25">
      <c r="A34" s="161" t="s">
        <v>253</v>
      </c>
      <c r="B34" s="162" t="s">
        <v>295</v>
      </c>
      <c r="C34" s="175"/>
      <c r="D34" s="163" t="s">
        <v>127</v>
      </c>
      <c r="E34" s="163" t="s">
        <v>161</v>
      </c>
      <c r="F34" s="164" t="s">
        <v>58</v>
      </c>
      <c r="G34" s="162"/>
      <c r="H34" s="176" t="s">
        <v>59</v>
      </c>
      <c r="I34" s="164" t="s">
        <v>202</v>
      </c>
      <c r="J34" s="164" t="s">
        <v>505</v>
      </c>
      <c r="K34" s="164">
        <v>3</v>
      </c>
      <c r="L34" s="164">
        <v>3</v>
      </c>
      <c r="M34" s="175" t="s">
        <v>450</v>
      </c>
    </row>
    <row r="35" spans="1:13" ht="63.75" x14ac:dyDescent="0.25">
      <c r="A35" s="161" t="s">
        <v>254</v>
      </c>
      <c r="B35" s="162" t="s">
        <v>296</v>
      </c>
      <c r="C35" s="175"/>
      <c r="D35" s="163" t="s">
        <v>131</v>
      </c>
      <c r="E35" s="163" t="s">
        <v>167</v>
      </c>
      <c r="F35" s="164" t="s">
        <v>264</v>
      </c>
      <c r="G35" s="165"/>
      <c r="H35" s="176" t="s">
        <v>60</v>
      </c>
      <c r="I35" s="164" t="s">
        <v>202</v>
      </c>
      <c r="J35" s="164" t="s">
        <v>506</v>
      </c>
      <c r="K35" s="164">
        <v>2</v>
      </c>
      <c r="L35" s="164">
        <v>3</v>
      </c>
      <c r="M35" s="175" t="s">
        <v>451</v>
      </c>
    </row>
    <row r="36" spans="1:13" ht="76.5" x14ac:dyDescent="0.25">
      <c r="A36" s="161" t="s">
        <v>255</v>
      </c>
      <c r="B36" s="162" t="s">
        <v>297</v>
      </c>
      <c r="C36" s="175"/>
      <c r="D36" s="163" t="s">
        <v>131</v>
      </c>
      <c r="E36" s="163" t="s">
        <v>167</v>
      </c>
      <c r="F36" s="164" t="s">
        <v>264</v>
      </c>
      <c r="G36" s="165"/>
      <c r="H36" s="176" t="s">
        <v>60</v>
      </c>
      <c r="I36" s="164" t="s">
        <v>202</v>
      </c>
      <c r="J36" s="164" t="s">
        <v>507</v>
      </c>
      <c r="K36" s="164">
        <v>2</v>
      </c>
      <c r="L36" s="164">
        <v>3</v>
      </c>
      <c r="M36" s="175" t="s">
        <v>452</v>
      </c>
    </row>
    <row r="37" spans="1:13" ht="75" customHeight="1" x14ac:dyDescent="0.25">
      <c r="A37" s="161" t="s">
        <v>256</v>
      </c>
      <c r="B37" s="162" t="s">
        <v>286</v>
      </c>
      <c r="C37" s="175"/>
      <c r="D37" s="163" t="s">
        <v>61</v>
      </c>
      <c r="E37" s="163" t="s">
        <v>61</v>
      </c>
      <c r="F37" s="164" t="s">
        <v>61</v>
      </c>
      <c r="G37" s="162"/>
      <c r="H37" s="176" t="s">
        <v>61</v>
      </c>
      <c r="I37" s="164" t="s">
        <v>202</v>
      </c>
      <c r="J37" s="164" t="s">
        <v>507</v>
      </c>
      <c r="K37" s="164">
        <v>1</v>
      </c>
      <c r="L37" s="164">
        <v>3</v>
      </c>
      <c r="M37" s="175" t="s">
        <v>453</v>
      </c>
    </row>
    <row r="38" spans="1:13" ht="51" x14ac:dyDescent="0.25">
      <c r="A38" s="161" t="s">
        <v>257</v>
      </c>
      <c r="B38" s="162" t="s">
        <v>298</v>
      </c>
      <c r="C38" s="175"/>
      <c r="D38" s="163" t="s">
        <v>131</v>
      </c>
      <c r="E38" s="163" t="s">
        <v>167</v>
      </c>
      <c r="F38" s="164" t="s">
        <v>58</v>
      </c>
      <c r="G38" s="162"/>
      <c r="H38" s="176" t="s">
        <v>60</v>
      </c>
      <c r="I38" s="164" t="s">
        <v>202</v>
      </c>
      <c r="J38" s="164" t="s">
        <v>507</v>
      </c>
      <c r="K38" s="164">
        <v>1</v>
      </c>
      <c r="L38" s="164">
        <v>3</v>
      </c>
      <c r="M38" s="175" t="s">
        <v>454</v>
      </c>
    </row>
    <row r="39" spans="1:13" ht="24.95" customHeight="1" x14ac:dyDescent="0.25">
      <c r="A39" s="274" t="s">
        <v>183</v>
      </c>
      <c r="B39" s="274"/>
      <c r="C39" s="274"/>
      <c r="D39" s="274"/>
      <c r="E39" s="274"/>
      <c r="F39" s="274"/>
      <c r="G39" s="274"/>
      <c r="H39" s="274"/>
      <c r="I39" s="274"/>
      <c r="J39" s="274"/>
      <c r="K39" s="274"/>
      <c r="L39" s="274"/>
      <c r="M39" s="274"/>
    </row>
    <row r="40" spans="1:13" ht="51" x14ac:dyDescent="0.25">
      <c r="A40" s="161" t="s">
        <v>258</v>
      </c>
      <c r="B40" s="162" t="s">
        <v>317</v>
      </c>
      <c r="C40" s="175"/>
      <c r="D40" s="163" t="s">
        <v>127</v>
      </c>
      <c r="E40" s="163" t="s">
        <v>158</v>
      </c>
      <c r="F40" s="164" t="s">
        <v>58</v>
      </c>
      <c r="G40" s="162"/>
      <c r="H40" s="176" t="s">
        <v>59</v>
      </c>
      <c r="I40" s="164" t="s">
        <v>202</v>
      </c>
      <c r="J40" s="164" t="s">
        <v>507</v>
      </c>
      <c r="K40" s="164">
        <v>2</v>
      </c>
      <c r="L40" s="164">
        <v>3</v>
      </c>
      <c r="M40" s="175" t="s">
        <v>455</v>
      </c>
    </row>
    <row r="41" spans="1:13" ht="75" customHeight="1" x14ac:dyDescent="0.25">
      <c r="A41" s="161" t="s">
        <v>259</v>
      </c>
      <c r="B41" s="162" t="s">
        <v>318</v>
      </c>
      <c r="C41" s="175"/>
      <c r="D41" s="163" t="s">
        <v>127</v>
      </c>
      <c r="E41" s="163" t="s">
        <v>164</v>
      </c>
      <c r="F41" s="164" t="s">
        <v>264</v>
      </c>
      <c r="G41" s="162"/>
      <c r="H41" s="176" t="s">
        <v>59</v>
      </c>
      <c r="I41" s="164" t="s">
        <v>202</v>
      </c>
      <c r="J41" s="164" t="s">
        <v>507</v>
      </c>
      <c r="K41" s="164">
        <v>2</v>
      </c>
      <c r="L41" s="164">
        <v>3</v>
      </c>
      <c r="M41" s="175" t="s">
        <v>456</v>
      </c>
    </row>
    <row r="42" spans="1:13" s="174" customFormat="1" ht="24.95" customHeight="1" x14ac:dyDescent="0.2">
      <c r="A42" s="274" t="s">
        <v>184</v>
      </c>
      <c r="B42" s="274"/>
      <c r="C42" s="274"/>
      <c r="D42" s="274"/>
      <c r="E42" s="274"/>
      <c r="F42" s="274"/>
      <c r="G42" s="274"/>
      <c r="H42" s="274"/>
      <c r="I42" s="274"/>
      <c r="J42" s="274"/>
      <c r="K42" s="274"/>
      <c r="L42" s="274"/>
      <c r="M42" s="274"/>
    </row>
    <row r="43" spans="1:13" s="174" customFormat="1" ht="76.5" x14ac:dyDescent="0.2">
      <c r="A43" s="161" t="s">
        <v>5</v>
      </c>
      <c r="B43" s="162" t="s">
        <v>319</v>
      </c>
      <c r="C43" s="246"/>
      <c r="D43" s="163" t="s">
        <v>127</v>
      </c>
      <c r="E43" s="163" t="s">
        <v>161</v>
      </c>
      <c r="F43" s="164" t="s">
        <v>58</v>
      </c>
      <c r="G43" s="162"/>
      <c r="H43" s="176" t="s">
        <v>59</v>
      </c>
      <c r="I43" s="164" t="s">
        <v>202</v>
      </c>
      <c r="J43" s="164" t="s">
        <v>505</v>
      </c>
      <c r="K43" s="164">
        <v>2</v>
      </c>
      <c r="L43" s="164">
        <v>3</v>
      </c>
      <c r="M43" s="175" t="s">
        <v>457</v>
      </c>
    </row>
    <row r="44" spans="1:13" s="174" customFormat="1" ht="63.75" x14ac:dyDescent="0.2">
      <c r="A44" s="161" t="s">
        <v>6</v>
      </c>
      <c r="B44" s="162" t="s">
        <v>320</v>
      </c>
      <c r="C44" s="175"/>
      <c r="D44" s="163" t="s">
        <v>131</v>
      </c>
      <c r="E44" s="163" t="s">
        <v>164</v>
      </c>
      <c r="F44" s="164" t="s">
        <v>264</v>
      </c>
      <c r="G44" s="162"/>
      <c r="H44" s="176" t="s">
        <v>59</v>
      </c>
      <c r="I44" s="164" t="s">
        <v>204</v>
      </c>
      <c r="J44" s="164" t="s">
        <v>507</v>
      </c>
      <c r="K44" s="164">
        <v>1</v>
      </c>
      <c r="L44" s="164">
        <v>3</v>
      </c>
      <c r="M44" s="175" t="s">
        <v>458</v>
      </c>
    </row>
    <row r="45" spans="1:13" s="174" customFormat="1" ht="110.25" customHeight="1" x14ac:dyDescent="0.2">
      <c r="A45" s="161" t="s">
        <v>7</v>
      </c>
      <c r="B45" s="162" t="s">
        <v>321</v>
      </c>
      <c r="C45" s="175"/>
      <c r="D45" s="163" t="s">
        <v>131</v>
      </c>
      <c r="E45" s="163" t="s">
        <v>164</v>
      </c>
      <c r="F45" s="164" t="s">
        <v>264</v>
      </c>
      <c r="G45" s="162"/>
      <c r="H45" s="176" t="s">
        <v>59</v>
      </c>
      <c r="I45" s="164" t="s">
        <v>204</v>
      </c>
      <c r="J45" s="164" t="s">
        <v>507</v>
      </c>
      <c r="K45" s="164">
        <v>1</v>
      </c>
      <c r="L45" s="164">
        <v>3</v>
      </c>
      <c r="M45" s="175" t="s">
        <v>459</v>
      </c>
    </row>
    <row r="46" spans="1:13" s="174" customFormat="1" ht="89.25" x14ac:dyDescent="0.2">
      <c r="A46" s="161" t="s">
        <v>8</v>
      </c>
      <c r="B46" s="162" t="s">
        <v>322</v>
      </c>
      <c r="C46" s="175"/>
      <c r="D46" s="163" t="s">
        <v>131</v>
      </c>
      <c r="E46" s="163" t="s">
        <v>167</v>
      </c>
      <c r="F46" s="164" t="s">
        <v>58</v>
      </c>
      <c r="G46" s="162"/>
      <c r="H46" s="176" t="s">
        <v>60</v>
      </c>
      <c r="I46" s="164" t="s">
        <v>202</v>
      </c>
      <c r="J46" s="164" t="s">
        <v>507</v>
      </c>
      <c r="K46" s="164">
        <v>2</v>
      </c>
      <c r="L46" s="164">
        <v>3</v>
      </c>
      <c r="M46" s="175" t="s">
        <v>460</v>
      </c>
    </row>
    <row r="47" spans="1:13" s="174" customFormat="1" ht="75" customHeight="1" x14ac:dyDescent="0.2">
      <c r="A47" s="161" t="s">
        <v>283</v>
      </c>
      <c r="B47" s="162" t="s">
        <v>323</v>
      </c>
      <c r="C47" s="175"/>
      <c r="D47" s="163" t="s">
        <v>127</v>
      </c>
      <c r="E47" s="163" t="s">
        <v>167</v>
      </c>
      <c r="F47" s="164" t="s">
        <v>58</v>
      </c>
      <c r="G47" s="162"/>
      <c r="H47" s="176" t="s">
        <v>60</v>
      </c>
      <c r="I47" s="164" t="s">
        <v>202</v>
      </c>
      <c r="J47" s="164" t="s">
        <v>505</v>
      </c>
      <c r="K47" s="164">
        <v>2</v>
      </c>
      <c r="L47" s="164">
        <v>3</v>
      </c>
      <c r="M47" s="175" t="s">
        <v>461</v>
      </c>
    </row>
  </sheetData>
  <mergeCells count="7">
    <mergeCell ref="A39:M39"/>
    <mergeCell ref="A42:M42"/>
    <mergeCell ref="A1:M1"/>
    <mergeCell ref="A3:M3"/>
    <mergeCell ref="A11:M11"/>
    <mergeCell ref="A17:M17"/>
    <mergeCell ref="A26:M26"/>
  </mergeCells>
  <conditionalFormatting sqref="H2">
    <cfRule type="containsText" dxfId="183" priority="265" operator="containsText" text="Mitigate:">
      <formula>NOT(ISERROR(SEARCH("Mitigate:",H2)))</formula>
    </cfRule>
  </conditionalFormatting>
  <conditionalFormatting sqref="I2:J2 M2">
    <cfRule type="containsText" dxfId="182" priority="264" operator="containsText" text="Mitigate:">
      <formula>NOT(ISERROR(SEARCH("Mitigate:",I2)))</formula>
    </cfRule>
  </conditionalFormatting>
  <conditionalFormatting sqref="A1:XFD1 A3:XFD5 A2:J2 M2:XFD2 A6:B6 D6:XFD6 A7:XFD7 A8:B8 D8:XFD8 A9:XFD22 A23:B23 D23:XFD23 A24:XFD42 A44:XFD1048576 A43:B43 D43:XFD43">
    <cfRule type="cellIs" dxfId="181" priority="3" operator="equal">
      <formula>"N/A"</formula>
    </cfRule>
  </conditionalFormatting>
  <conditionalFormatting sqref="K2:L2">
    <cfRule type="containsText" dxfId="180" priority="2" operator="containsText" text="Mitigate:">
      <formula>NOT(ISERROR(SEARCH("Mitigate:",K2)))</formula>
    </cfRule>
  </conditionalFormatting>
  <conditionalFormatting sqref="K2:L2">
    <cfRule type="cellIs" dxfId="179" priority="1" operator="equal">
      <formula>"N/A"</formula>
    </cfRule>
  </conditionalFormatting>
  <hyperlinks>
    <hyperlink ref="K2" location="'Spider Chart'!A1" display="'Spider Chart'!A1" xr:uid="{D463221A-8307-4358-B37E-EE32D64AA062}"/>
  </hyperlinks>
  <pageMargins left="0.7" right="0.7" top="0.75" bottom="0.75" header="0.3" footer="0.3"/>
  <pageSetup orientation="portrait" r:id="rId1"/>
  <headerFooter>
    <oddFooter>&amp;C&amp;1#&amp;"Arial"&amp;11&amp;K000000CCOA-Internal</oddFooter>
  </headerFooter>
  <extLst>
    <ext xmlns:x14="http://schemas.microsoft.com/office/spreadsheetml/2009/9/main" uri="{78C0D931-6437-407d-A8EE-F0AAD7539E65}">
      <x14:conditionalFormattings>
        <x14:conditionalFormatting xmlns:xm="http://schemas.microsoft.com/office/excel/2006/main">
          <x14:cfRule type="cellIs" priority="36" operator="equal" id="{6BB61214-83BD-4379-9A21-F53CE52A5209}">
            <xm:f>'Matrix Codes'!$R$3</xm:f>
            <x14:dxf>
              <fill>
                <patternFill>
                  <bgColor theme="0" tint="-0.34998626667073579"/>
                </patternFill>
              </fill>
            </x14:dxf>
          </x14:cfRule>
          <x14:cfRule type="cellIs" priority="37" operator="equal" id="{50A0DFFF-B10A-417E-8238-848BA8DCC0E0}">
            <xm:f>'Matrix Codes'!$K$8</xm:f>
            <x14:dxf>
              <font>
                <color theme="0"/>
              </font>
              <fill>
                <patternFill>
                  <bgColor rgb="FFFF0000"/>
                </patternFill>
              </fill>
            </x14:dxf>
          </x14:cfRule>
          <x14:cfRule type="cellIs" priority="38" operator="equal" id="{DCB8BC9F-322F-49B1-97BC-18BC03D8F228}">
            <xm:f>'Matrix Codes'!$K$7</xm:f>
            <x14:dxf>
              <fill>
                <patternFill>
                  <bgColor rgb="FFFFC000"/>
                </patternFill>
              </fill>
            </x14:dxf>
          </x14:cfRule>
          <x14:cfRule type="cellIs" priority="39" operator="equal" id="{653D2B82-7352-4E1E-BFFA-618024112BA8}">
            <xm:f>'Matrix Codes'!$K$6</xm:f>
            <x14:dxf>
              <fill>
                <patternFill>
                  <bgColor rgb="FFFFFF00"/>
                </patternFill>
              </fill>
            </x14:dxf>
          </x14:cfRule>
          <x14:cfRule type="cellIs" priority="40" operator="equal" id="{0DC76B68-5AED-405E-8CAA-D332D28F612D}">
            <xm:f>'Matrix Codes'!$K$5</xm:f>
            <x14:dxf>
              <font>
                <color auto="1"/>
              </font>
              <fill>
                <patternFill>
                  <bgColor rgb="FF99CCFF"/>
                </patternFill>
              </fill>
            </x14:dxf>
          </x14:cfRule>
          <x14:cfRule type="cellIs" priority="41" operator="equal" id="{8A6C43CB-95C8-4B7E-B2D9-68EEFF504A40}">
            <xm:f>'Matrix Codes'!$K$4</xm:f>
            <x14:dxf>
              <fill>
                <patternFill>
                  <bgColor rgb="FF92D050"/>
                </patternFill>
              </fill>
            </x14:dxf>
          </x14:cfRule>
          <xm:sqref>D4:D10</xm:sqref>
        </x14:conditionalFormatting>
        <x14:conditionalFormatting xmlns:xm="http://schemas.microsoft.com/office/excel/2006/main">
          <x14:cfRule type="cellIs" priority="30" operator="equal" id="{24FFD07E-C5AE-46A1-B4F8-B3961C51FA2F}">
            <xm:f>'Matrix Codes'!$R$3</xm:f>
            <x14:dxf>
              <fill>
                <patternFill>
                  <bgColor theme="0" tint="-0.34998626667073579"/>
                </patternFill>
              </fill>
            </x14:dxf>
          </x14:cfRule>
          <x14:cfRule type="cellIs" priority="31" operator="equal" id="{8FCED09E-66F7-47CA-9A93-42D45B5764B7}">
            <xm:f>'Matrix Codes'!$K$8</xm:f>
            <x14:dxf>
              <font>
                <color theme="0"/>
              </font>
              <fill>
                <patternFill>
                  <bgColor rgb="FFFF0000"/>
                </patternFill>
              </fill>
            </x14:dxf>
          </x14:cfRule>
          <x14:cfRule type="cellIs" priority="32" operator="equal" id="{D060C164-094D-4026-955B-54804E33AAFA}">
            <xm:f>'Matrix Codes'!$K$7</xm:f>
            <x14:dxf>
              <fill>
                <patternFill>
                  <bgColor rgb="FFFFC000"/>
                </patternFill>
              </fill>
            </x14:dxf>
          </x14:cfRule>
          <x14:cfRule type="cellIs" priority="33" operator="equal" id="{3F85F636-A22C-428A-86DE-14B5B6BEB8DB}">
            <xm:f>'Matrix Codes'!$K$6</xm:f>
            <x14:dxf>
              <fill>
                <patternFill>
                  <bgColor rgb="FFFFFF00"/>
                </patternFill>
              </fill>
            </x14:dxf>
          </x14:cfRule>
          <x14:cfRule type="cellIs" priority="34" operator="equal" id="{61359D23-16C2-4B44-A127-2D869861AC31}">
            <xm:f>'Matrix Codes'!$K$5</xm:f>
            <x14:dxf>
              <font>
                <color auto="1"/>
              </font>
              <fill>
                <patternFill>
                  <bgColor rgb="FF99CCFF"/>
                </patternFill>
              </fill>
            </x14:dxf>
          </x14:cfRule>
          <x14:cfRule type="cellIs" priority="35" operator="equal" id="{66BB3FD5-3197-42AC-96E1-8CACC31F9217}">
            <xm:f>'Matrix Codes'!$K$4</xm:f>
            <x14:dxf>
              <fill>
                <patternFill>
                  <bgColor rgb="FF92D050"/>
                </patternFill>
              </fill>
            </x14:dxf>
          </x14:cfRule>
          <xm:sqref>D12:D16</xm:sqref>
        </x14:conditionalFormatting>
        <x14:conditionalFormatting xmlns:xm="http://schemas.microsoft.com/office/excel/2006/main">
          <x14:cfRule type="cellIs" priority="23" operator="equal" id="{0A5D9BCD-FB6A-4010-A2C0-AAA612822BFE}">
            <xm:f>'Matrix Codes'!$R$3</xm:f>
            <x14:dxf>
              <fill>
                <patternFill>
                  <bgColor theme="0" tint="-0.34998626667073579"/>
                </patternFill>
              </fill>
            </x14:dxf>
          </x14:cfRule>
          <x14:cfRule type="cellIs" priority="24" operator="equal" id="{692AD704-AA56-4609-AF4D-179D8F9A5102}">
            <xm:f>'Matrix Codes'!$K$8</xm:f>
            <x14:dxf>
              <font>
                <color theme="0"/>
              </font>
              <fill>
                <patternFill>
                  <bgColor rgb="FFFF0000"/>
                </patternFill>
              </fill>
            </x14:dxf>
          </x14:cfRule>
          <x14:cfRule type="cellIs" priority="25" operator="equal" id="{ADAB5F98-4F58-498D-86BB-5D0803168E23}">
            <xm:f>'Matrix Codes'!$K$7</xm:f>
            <x14:dxf>
              <fill>
                <patternFill>
                  <bgColor rgb="FFFFC000"/>
                </patternFill>
              </fill>
            </x14:dxf>
          </x14:cfRule>
          <x14:cfRule type="cellIs" priority="26" operator="equal" id="{EE440633-3F86-4886-B9B9-7D2B093AF3EE}">
            <xm:f>'Matrix Codes'!$K$6</xm:f>
            <x14:dxf>
              <fill>
                <patternFill>
                  <bgColor rgb="FFFFFF00"/>
                </patternFill>
              </fill>
            </x14:dxf>
          </x14:cfRule>
          <x14:cfRule type="cellIs" priority="27" operator="equal" id="{76872A19-3503-4EAB-B0EF-916F95D47876}">
            <xm:f>'Matrix Codes'!$K$5</xm:f>
            <x14:dxf>
              <font>
                <color auto="1"/>
              </font>
              <fill>
                <patternFill>
                  <bgColor rgb="FF99CCFF"/>
                </patternFill>
              </fill>
            </x14:dxf>
          </x14:cfRule>
          <x14:cfRule type="cellIs" priority="28" operator="equal" id="{1F843B61-C2D4-4EE8-A429-5229D7A009B9}">
            <xm:f>'Matrix Codes'!$K$4</xm:f>
            <x14:dxf>
              <fill>
                <patternFill>
                  <bgColor rgb="FF92D050"/>
                </patternFill>
              </fill>
            </x14:dxf>
          </x14:cfRule>
          <xm:sqref>D18:D25</xm:sqref>
        </x14:conditionalFormatting>
        <x14:conditionalFormatting xmlns:xm="http://schemas.microsoft.com/office/excel/2006/main">
          <x14:cfRule type="cellIs" priority="17" operator="equal" id="{5724DAAD-378A-441C-9CDB-03DFFE45B276}">
            <xm:f>'Matrix Codes'!$R$3</xm:f>
            <x14:dxf>
              <fill>
                <patternFill>
                  <bgColor theme="0" tint="-0.34998626667073579"/>
                </patternFill>
              </fill>
            </x14:dxf>
          </x14:cfRule>
          <x14:cfRule type="cellIs" priority="18" operator="equal" id="{446E9192-4F5C-408E-90CC-A53EA5699740}">
            <xm:f>'Matrix Codes'!$K$8</xm:f>
            <x14:dxf>
              <font>
                <color theme="0"/>
              </font>
              <fill>
                <patternFill>
                  <bgColor rgb="FFFF0000"/>
                </patternFill>
              </fill>
            </x14:dxf>
          </x14:cfRule>
          <x14:cfRule type="cellIs" priority="19" operator="equal" id="{CFC4B57D-0D1E-4494-853D-7F35AEB957AA}">
            <xm:f>'Matrix Codes'!$K$7</xm:f>
            <x14:dxf>
              <fill>
                <patternFill>
                  <bgColor rgb="FFFFC000"/>
                </patternFill>
              </fill>
            </x14:dxf>
          </x14:cfRule>
          <x14:cfRule type="cellIs" priority="20" operator="equal" id="{C6B656C5-1DEA-403B-A5A3-8189966823EF}">
            <xm:f>'Matrix Codes'!$K$6</xm:f>
            <x14:dxf>
              <fill>
                <patternFill>
                  <bgColor rgb="FFFFFF00"/>
                </patternFill>
              </fill>
            </x14:dxf>
          </x14:cfRule>
          <x14:cfRule type="cellIs" priority="21" operator="equal" id="{3495D308-2F05-45FC-B66A-1337AE73324C}">
            <xm:f>'Matrix Codes'!$K$5</xm:f>
            <x14:dxf>
              <font>
                <color auto="1"/>
              </font>
              <fill>
                <patternFill>
                  <bgColor rgb="FF99CCFF"/>
                </patternFill>
              </fill>
            </x14:dxf>
          </x14:cfRule>
          <x14:cfRule type="cellIs" priority="22" operator="equal" id="{30ED9833-A567-4FBF-95C7-F16DE88E2CB5}">
            <xm:f>'Matrix Codes'!$K$4</xm:f>
            <x14:dxf>
              <fill>
                <patternFill>
                  <bgColor rgb="FF92D050"/>
                </patternFill>
              </fill>
            </x14:dxf>
          </x14:cfRule>
          <xm:sqref>D27:D38</xm:sqref>
        </x14:conditionalFormatting>
        <x14:conditionalFormatting xmlns:xm="http://schemas.microsoft.com/office/excel/2006/main">
          <x14:cfRule type="cellIs" priority="11" operator="equal" id="{1AF49F82-139A-445B-BB10-34CDBCE438D6}">
            <xm:f>'Matrix Codes'!$R$3</xm:f>
            <x14:dxf>
              <fill>
                <patternFill>
                  <bgColor theme="0" tint="-0.34998626667073579"/>
                </patternFill>
              </fill>
            </x14:dxf>
          </x14:cfRule>
          <x14:cfRule type="cellIs" priority="12" operator="equal" id="{7C32B624-24C9-4720-AF11-B7A717577F86}">
            <xm:f>'Matrix Codes'!$K$8</xm:f>
            <x14:dxf>
              <font>
                <color theme="0"/>
              </font>
              <fill>
                <patternFill>
                  <bgColor rgb="FFFF0000"/>
                </patternFill>
              </fill>
            </x14:dxf>
          </x14:cfRule>
          <x14:cfRule type="cellIs" priority="13" operator="equal" id="{A1E24F76-1341-4B53-854A-03760B50B9E3}">
            <xm:f>'Matrix Codes'!$K$7</xm:f>
            <x14:dxf>
              <fill>
                <patternFill>
                  <bgColor rgb="FFFFC000"/>
                </patternFill>
              </fill>
            </x14:dxf>
          </x14:cfRule>
          <x14:cfRule type="cellIs" priority="14" operator="equal" id="{52128ACD-81E2-4165-9E94-26B8CD7683D7}">
            <xm:f>'Matrix Codes'!$K$6</xm:f>
            <x14:dxf>
              <fill>
                <patternFill>
                  <bgColor rgb="FFFFFF00"/>
                </patternFill>
              </fill>
            </x14:dxf>
          </x14:cfRule>
          <x14:cfRule type="cellIs" priority="15" operator="equal" id="{4E8B786B-BA02-4B99-8513-C43CE1C91D58}">
            <xm:f>'Matrix Codes'!$K$5</xm:f>
            <x14:dxf>
              <font>
                <color auto="1"/>
              </font>
              <fill>
                <patternFill>
                  <bgColor rgb="FF99CCFF"/>
                </patternFill>
              </fill>
            </x14:dxf>
          </x14:cfRule>
          <x14:cfRule type="cellIs" priority="16" operator="equal" id="{94B8E0D0-8FDD-4813-B355-5D2290B20131}">
            <xm:f>'Matrix Codes'!$K$4</xm:f>
            <x14:dxf>
              <fill>
                <patternFill>
                  <bgColor rgb="FF92D050"/>
                </patternFill>
              </fill>
            </x14:dxf>
          </x14:cfRule>
          <xm:sqref>D40:D41</xm:sqref>
        </x14:conditionalFormatting>
        <x14:conditionalFormatting xmlns:xm="http://schemas.microsoft.com/office/excel/2006/main">
          <x14:cfRule type="cellIs" priority="5" operator="equal" id="{DD5CB8D0-3D4F-46AF-B0A4-96AC694F7A5C}">
            <xm:f>'Matrix Codes'!$R$3</xm:f>
            <x14:dxf>
              <fill>
                <patternFill>
                  <bgColor theme="0" tint="-0.34998626667073579"/>
                </patternFill>
              </fill>
            </x14:dxf>
          </x14:cfRule>
          <x14:cfRule type="cellIs" priority="6" operator="equal" id="{F984755C-7904-4184-9861-6F398C90B351}">
            <xm:f>'Matrix Codes'!$K$8</xm:f>
            <x14:dxf>
              <font>
                <color theme="0"/>
              </font>
              <fill>
                <patternFill>
                  <bgColor rgb="FFFF0000"/>
                </patternFill>
              </fill>
            </x14:dxf>
          </x14:cfRule>
          <x14:cfRule type="cellIs" priority="7" operator="equal" id="{C11218C0-D521-4EF4-A726-FCE8D71B4134}">
            <xm:f>'Matrix Codes'!$K$7</xm:f>
            <x14:dxf>
              <fill>
                <patternFill>
                  <bgColor rgb="FFFFC000"/>
                </patternFill>
              </fill>
            </x14:dxf>
          </x14:cfRule>
          <x14:cfRule type="cellIs" priority="8" operator="equal" id="{52A447B0-CF64-4752-AEA6-086D68D59B66}">
            <xm:f>'Matrix Codes'!$K$6</xm:f>
            <x14:dxf>
              <fill>
                <patternFill>
                  <bgColor rgb="FFFFFF00"/>
                </patternFill>
              </fill>
            </x14:dxf>
          </x14:cfRule>
          <x14:cfRule type="cellIs" priority="9" operator="equal" id="{03227ABB-1234-4E99-A0A5-CD672935D638}">
            <xm:f>'Matrix Codes'!$K$5</xm:f>
            <x14:dxf>
              <font>
                <color auto="1"/>
              </font>
              <fill>
                <patternFill>
                  <bgColor rgb="FF99CCFF"/>
                </patternFill>
              </fill>
            </x14:dxf>
          </x14:cfRule>
          <x14:cfRule type="cellIs" priority="10" operator="equal" id="{5033A7F6-8E97-4B2A-B821-57C49EBF994B}">
            <xm:f>'Matrix Codes'!$K$4</xm:f>
            <x14:dxf>
              <fill>
                <patternFill>
                  <bgColor rgb="FF92D050"/>
                </patternFill>
              </fill>
            </x14:dxf>
          </x14:cfRule>
          <xm:sqref>D43:D47</xm:sqref>
        </x14:conditionalFormatting>
        <x14:conditionalFormatting xmlns:xm="http://schemas.microsoft.com/office/excel/2006/main">
          <x14:cfRule type="cellIs" priority="455" operator="equal" id="{D033B68A-01AE-4BA7-9DEB-F3D8C3A2D3C9}">
            <xm:f>'Matrix Codes'!$R$15</xm:f>
            <x14:dxf>
              <fill>
                <patternFill>
                  <bgColor theme="0" tint="-0.34998626667073579"/>
                </patternFill>
              </fill>
            </x14:dxf>
          </x14:cfRule>
          <x14:cfRule type="cellIs" priority="456" operator="equal" id="{8B56EDD3-2E74-419F-8623-FB960A21EC2E}">
            <xm:f>'Matrix Codes'!$K$21</xm:f>
            <x14:dxf>
              <font>
                <color theme="0"/>
              </font>
              <fill>
                <patternFill>
                  <bgColor rgb="FFFF0000"/>
                </patternFill>
              </fill>
            </x14:dxf>
          </x14:cfRule>
          <x14:cfRule type="cellIs" priority="457" operator="equal" id="{9D94DCAA-FE7F-465C-9990-78097373B4A1}">
            <xm:f>'Matrix Codes'!$K$20</xm:f>
            <x14:dxf>
              <fill>
                <patternFill>
                  <bgColor rgb="FFFFC000"/>
                </patternFill>
              </fill>
            </x14:dxf>
          </x14:cfRule>
          <x14:cfRule type="cellIs" priority="458" operator="equal" id="{45F2FE81-3E01-4A24-83C9-D75B2A943555}">
            <xm:f>'Matrix Codes'!$K$19</xm:f>
            <x14:dxf>
              <fill>
                <patternFill>
                  <bgColor rgb="FFFFFF00"/>
                </patternFill>
              </fill>
            </x14:dxf>
          </x14:cfRule>
          <x14:cfRule type="cellIs" priority="459" operator="equal" id="{CAA05BE5-3FEF-40CE-9DD4-FA5ADAD2CC61}">
            <xm:f>'Matrix Codes'!$K$18</xm:f>
            <x14:dxf>
              <fill>
                <patternFill>
                  <bgColor rgb="FF99CCFF"/>
                </patternFill>
              </fill>
            </x14:dxf>
          </x14:cfRule>
          <x14:cfRule type="cellIs" priority="460" operator="equal" id="{0416E0E2-6506-421E-9EF4-3E072235D6F0}">
            <xm:f>'Matrix Codes'!$K$17</xm:f>
            <x14:dxf>
              <fill>
                <patternFill>
                  <bgColor rgb="FF92D050"/>
                </patternFill>
              </fill>
            </x14:dxf>
          </x14:cfRule>
          <xm:sqref>E27:E38 E12:E16 E40:E41 E4:E10 E18:E25 E43:E47</xm:sqref>
        </x14:conditionalFormatting>
        <x14:conditionalFormatting xmlns:xm="http://schemas.microsoft.com/office/excel/2006/main">
          <x14:cfRule type="cellIs" priority="645" operator="equal" id="{AD74A327-B02E-4F99-8250-DC43B90DBFF6}">
            <xm:f>'Matrix Codes'!$R$35</xm:f>
            <x14:dxf>
              <font>
                <color theme="0"/>
              </font>
              <fill>
                <patternFill>
                  <bgColor rgb="FFFF0000"/>
                </patternFill>
              </fill>
            </x14:dxf>
          </x14:cfRule>
          <x14:cfRule type="cellIs" priority="646" operator="equal" id="{3706C6D0-F532-4F3F-B180-48A4130534D8}">
            <xm:f>'Matrix Codes'!$R$34</xm:f>
            <x14:dxf>
              <fill>
                <patternFill>
                  <bgColor rgb="FFFFFF00"/>
                </patternFill>
              </fill>
            </x14:dxf>
          </x14:cfRule>
          <x14:cfRule type="cellIs" priority="647" operator="equal" id="{C4A0E1EE-9669-4A1A-A4FC-64C4C97579DF}">
            <xm:f>'Matrix Codes'!$R$33</xm:f>
            <x14:dxf>
              <fill>
                <patternFill>
                  <bgColor rgb="FF92D050"/>
                </patternFill>
              </fill>
            </x14:dxf>
          </x14:cfRule>
          <x14:cfRule type="cellIs" priority="648" operator="equal" id="{A7E05463-9C1C-452A-8CAA-BCDB3BBD9BDE}">
            <xm:f>'Matrix Codes'!$R$32</xm:f>
            <x14:dxf>
              <fill>
                <patternFill>
                  <bgColor theme="0" tint="-0.34998626667073579"/>
                </patternFill>
              </fill>
            </x14:dxf>
          </x14:cfRule>
          <xm:sqref>H12:H16 H27:H38 H40:H41 H4:H10 H43:H47 H18:H25</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3DD707D6-C58C-4E00-A45A-849004E83B7F}">
          <x14:formula1>
            <xm:f>'Matrix Codes'!$R$3:$R$8</xm:f>
          </x14:formula1>
          <xm:sqref>D40:D41 D4:D10 D27:D38 D12:D16 D43:D47 D18:D25</xm:sqref>
        </x14:dataValidation>
        <x14:dataValidation type="list" allowBlank="1" showInputMessage="1" showErrorMessage="1" xr:uid="{C6B46866-04FF-4AA9-9344-747356010C55}">
          <x14:formula1>
            <xm:f>'Matrix Codes'!$R$25:$R$28</xm:f>
          </x14:formula1>
          <xm:sqref>F4:F10 F12:F13</xm:sqref>
        </x14:dataValidation>
        <x14:dataValidation type="list" allowBlank="1" showInputMessage="1" showErrorMessage="1" xr:uid="{A5CA64AB-548C-47B0-93D4-099220F2841A}">
          <x14:formula1>
            <xm:f>'Matrix Codes'!$R$25:$R$29</xm:f>
          </x14:formula1>
          <xm:sqref>F14:F16 F18:F25 F27:F38 F40:F41 F43:F47</xm:sqref>
        </x14:dataValidation>
        <x14:dataValidation type="list" allowBlank="1" showInputMessage="1" showErrorMessage="1" xr:uid="{DCF69045-0D4C-427E-948B-F3766162AE0C}">
          <x14:formula1>
            <xm:f>'Matrix Codes'!$L$26:$L$29</xm:f>
          </x14:formula1>
          <xm:sqref>I12:I16 I43:I47 I18:I25 I40:I41 I27:I38 I4:I10</xm:sqref>
        </x14:dataValidation>
        <x14:dataValidation type="list" allowBlank="1" showInputMessage="1" showErrorMessage="1" xr:uid="{FB563D45-90F9-4F5C-880A-D2E0A463A733}">
          <x14:formula1>
            <xm:f>'Matrix Codes'!$L$32:$L$35</xm:f>
          </x14:formula1>
          <xm:sqref>J40:J41 J4:J38 J43:J47</xm:sqref>
        </x14:dataValidation>
        <x14:dataValidation type="list" allowBlank="1" showInputMessage="1" showErrorMessage="1" xr:uid="{34552188-C755-4C87-BCB1-8B4010CC4340}">
          <x14:formula1>
            <xm:f>'Matrix Codes'!$R$15:$R$20</xm:f>
          </x14:formula1>
          <xm:sqref>E12:E16 E18:E25 E43:E47 E40:E41 E27:E38 E4:E10</xm:sqref>
        </x14:dataValidation>
        <x14:dataValidation type="list" allowBlank="1" showInputMessage="1" showErrorMessage="1" xr:uid="{E8CB000F-C67E-429D-BDD7-E7C60934A72E}">
          <x14:formula1>
            <xm:f>'Matrix Codes'!$R$32:$R$35</xm:f>
          </x14:formula1>
          <xm:sqref>H40:H41 H43:H47 H12:H16 H4:H10 H27:H38 H18:H25</xm:sqref>
        </x14:dataValidation>
        <x14:dataValidation type="list" allowBlank="1" showInputMessage="1" showErrorMessage="1" xr:uid="{50FEC312-AA79-4F26-8588-63E3528E8948}">
          <x14:formula1>
            <xm:f>'Matrix Codes'!$O$26:$O$32</xm:f>
          </x14:formula1>
          <xm:sqref>K40:L41 K43:L47 K4:L38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CCE64-E5C3-4E18-91D1-9F71CCD5B406}">
  <sheetPr>
    <tabColor theme="4" tint="0.39997558519241921"/>
  </sheetPr>
  <dimension ref="A1:L1009"/>
  <sheetViews>
    <sheetView showGridLines="0" workbookViewId="0">
      <selection activeCell="G19" sqref="G19"/>
    </sheetView>
  </sheetViews>
  <sheetFormatPr defaultColWidth="12.7109375" defaultRowHeight="15" customHeight="1" x14ac:dyDescent="0.2"/>
  <cols>
    <col min="1" max="1" width="4.42578125" style="192" customWidth="1"/>
    <col min="2" max="2" width="130.140625" style="192" customWidth="1"/>
    <col min="3" max="3" width="23.42578125" style="192" customWidth="1"/>
    <col min="4" max="25" width="12" style="192" customWidth="1"/>
    <col min="26" max="16384" width="12.7109375" style="192"/>
  </cols>
  <sheetData>
    <row r="1" spans="2:2" ht="15.75" customHeight="1" x14ac:dyDescent="0.2">
      <c r="B1" s="191"/>
    </row>
    <row r="2" spans="2:2" ht="15.75" customHeight="1" x14ac:dyDescent="0.2">
      <c r="B2" s="191"/>
    </row>
    <row r="3" spans="2:2" ht="15.75" customHeight="1" x14ac:dyDescent="0.2">
      <c r="B3" s="191"/>
    </row>
    <row r="4" spans="2:2" ht="15.75" customHeight="1" x14ac:dyDescent="0.2">
      <c r="B4" s="191"/>
    </row>
    <row r="5" spans="2:2" ht="15.75" customHeight="1" x14ac:dyDescent="0.2">
      <c r="B5" s="191"/>
    </row>
    <row r="6" spans="2:2" ht="15.75" customHeight="1" x14ac:dyDescent="0.2">
      <c r="B6" s="191"/>
    </row>
    <row r="7" spans="2:2" ht="15.75" customHeight="1" x14ac:dyDescent="0.2">
      <c r="B7" s="191"/>
    </row>
    <row r="8" spans="2:2" ht="15.75" customHeight="1" x14ac:dyDescent="0.2">
      <c r="B8" s="191"/>
    </row>
    <row r="9" spans="2:2" ht="15.75" customHeight="1" x14ac:dyDescent="0.2">
      <c r="B9" s="191"/>
    </row>
    <row r="10" spans="2:2" ht="15.75" customHeight="1" x14ac:dyDescent="0.2">
      <c r="B10" s="191"/>
    </row>
    <row r="11" spans="2:2" ht="15.75" customHeight="1" x14ac:dyDescent="0.2">
      <c r="B11" s="191"/>
    </row>
    <row r="12" spans="2:2" ht="15.75" customHeight="1" x14ac:dyDescent="0.2">
      <c r="B12" s="191"/>
    </row>
    <row r="13" spans="2:2" ht="15.75" customHeight="1" x14ac:dyDescent="0.2">
      <c r="B13" s="191"/>
    </row>
    <row r="14" spans="2:2" ht="15.75" customHeight="1" x14ac:dyDescent="0.2">
      <c r="B14" s="191"/>
    </row>
    <row r="15" spans="2:2" ht="15.75" customHeight="1" x14ac:dyDescent="0.2">
      <c r="B15" s="191"/>
    </row>
    <row r="16" spans="2:2" ht="15.75" customHeight="1" x14ac:dyDescent="0.2">
      <c r="B16" s="191"/>
    </row>
    <row r="17" spans="2:5" ht="15.75" customHeight="1" x14ac:dyDescent="0.2">
      <c r="B17" s="191"/>
    </row>
    <row r="18" spans="2:5" ht="15.75" customHeight="1" x14ac:dyDescent="0.2">
      <c r="B18" s="191"/>
    </row>
    <row r="19" spans="2:5" ht="15.75" customHeight="1" x14ac:dyDescent="0.2">
      <c r="B19" s="191"/>
    </row>
    <row r="20" spans="2:5" ht="15.75" customHeight="1" x14ac:dyDescent="0.2">
      <c r="B20" s="191"/>
    </row>
    <row r="21" spans="2:5" ht="15.75" customHeight="1" x14ac:dyDescent="0.2">
      <c r="B21" s="191"/>
    </row>
    <row r="22" spans="2:5" ht="15.75" customHeight="1" x14ac:dyDescent="0.2">
      <c r="B22" s="191"/>
    </row>
    <row r="23" spans="2:5" ht="15.75" customHeight="1" x14ac:dyDescent="0.2">
      <c r="B23" s="191"/>
    </row>
    <row r="24" spans="2:5" ht="15.75" customHeight="1" x14ac:dyDescent="0.2">
      <c r="B24" s="191"/>
    </row>
    <row r="25" spans="2:5" ht="15.75" customHeight="1" x14ac:dyDescent="0.2">
      <c r="B25" s="191"/>
    </row>
    <row r="26" spans="2:5" ht="15.75" customHeight="1" x14ac:dyDescent="0.2">
      <c r="B26" s="191"/>
    </row>
    <row r="27" spans="2:5" ht="15.75" customHeight="1" x14ac:dyDescent="0.2">
      <c r="B27" s="191"/>
    </row>
    <row r="28" spans="2:5" ht="15.75" customHeight="1" x14ac:dyDescent="0.2">
      <c r="B28" s="191"/>
    </row>
    <row r="29" spans="2:5" ht="15.75" customHeight="1" x14ac:dyDescent="0.2">
      <c r="B29" s="191"/>
    </row>
    <row r="30" spans="2:5" ht="15.75" customHeight="1" x14ac:dyDescent="0.2">
      <c r="B30" s="191"/>
    </row>
    <row r="31" spans="2:5" ht="13.5" thickBot="1" x14ac:dyDescent="0.25"/>
    <row r="32" spans="2:5" s="198" customFormat="1" ht="15.75" customHeight="1" x14ac:dyDescent="0.25">
      <c r="B32" s="194" t="s">
        <v>533</v>
      </c>
      <c r="C32" s="195" t="s">
        <v>534</v>
      </c>
      <c r="D32" s="196" t="s">
        <v>527</v>
      </c>
      <c r="E32" s="197" t="s">
        <v>528</v>
      </c>
    </row>
    <row r="33" spans="2:5" s="198" customFormat="1" ht="15.75" customHeight="1" x14ac:dyDescent="0.25">
      <c r="B33" s="199" t="s">
        <v>551</v>
      </c>
      <c r="C33" s="198" t="s">
        <v>552</v>
      </c>
      <c r="D33" s="193">
        <f t="shared" ref="D33:E33" si="0">AVERAGE(D43:D49)</f>
        <v>2.2857142857142856</v>
      </c>
      <c r="E33" s="200">
        <f t="shared" si="0"/>
        <v>3</v>
      </c>
    </row>
    <row r="34" spans="2:5" s="198" customFormat="1" ht="15.75" customHeight="1" x14ac:dyDescent="0.25">
      <c r="B34" s="199" t="s">
        <v>553</v>
      </c>
      <c r="C34" s="198" t="s">
        <v>554</v>
      </c>
      <c r="D34" s="193">
        <f t="shared" ref="D34:E34" si="1">AVERAGE(D51:D55)</f>
        <v>2.2000000000000002</v>
      </c>
      <c r="E34" s="200">
        <f t="shared" si="1"/>
        <v>3</v>
      </c>
    </row>
    <row r="35" spans="2:5" s="198" customFormat="1" ht="15.75" customHeight="1" x14ac:dyDescent="0.25">
      <c r="B35" s="199" t="s">
        <v>555</v>
      </c>
      <c r="C35" s="198" t="s">
        <v>556</v>
      </c>
      <c r="D35" s="193">
        <f t="shared" ref="D35:E35" si="2">AVERAGE(D57:D64)</f>
        <v>1.625</v>
      </c>
      <c r="E35" s="200">
        <f t="shared" si="2"/>
        <v>3</v>
      </c>
    </row>
    <row r="36" spans="2:5" s="198" customFormat="1" ht="15.75" customHeight="1" x14ac:dyDescent="0.25">
      <c r="B36" s="199" t="s">
        <v>557</v>
      </c>
      <c r="C36" s="198" t="s">
        <v>558</v>
      </c>
      <c r="D36" s="193">
        <f t="shared" ref="D36:E36" si="3">AVERAGE(D66:D77)</f>
        <v>1.5</v>
      </c>
      <c r="E36" s="200">
        <f t="shared" si="3"/>
        <v>3</v>
      </c>
    </row>
    <row r="37" spans="2:5" s="198" customFormat="1" ht="15.75" customHeight="1" x14ac:dyDescent="0.25">
      <c r="B37" s="199" t="s">
        <v>559</v>
      </c>
      <c r="C37" s="198" t="s">
        <v>560</v>
      </c>
      <c r="D37" s="193">
        <f t="shared" ref="D37:E37" si="4">AVERAGE(D79:D80)</f>
        <v>2</v>
      </c>
      <c r="E37" s="200">
        <f t="shared" si="4"/>
        <v>3</v>
      </c>
    </row>
    <row r="38" spans="2:5" s="198" customFormat="1" ht="15.75" customHeight="1" thickBot="1" x14ac:dyDescent="0.3">
      <c r="B38" s="201" t="s">
        <v>561</v>
      </c>
      <c r="C38" s="202" t="s">
        <v>562</v>
      </c>
      <c r="D38" s="203">
        <f t="shared" ref="D38:E38" si="5">AVERAGE(D82:D86)</f>
        <v>1.6</v>
      </c>
      <c r="E38" s="204">
        <f t="shared" si="5"/>
        <v>3</v>
      </c>
    </row>
    <row r="39" spans="2:5" s="198" customFormat="1" ht="15.75" customHeight="1" x14ac:dyDescent="0.25">
      <c r="B39" s="205"/>
      <c r="D39" s="193"/>
      <c r="E39" s="193"/>
    </row>
    <row r="40" spans="2:5" s="198" customFormat="1" ht="15.75" customHeight="1" x14ac:dyDescent="0.25">
      <c r="B40" s="205"/>
      <c r="D40" s="193"/>
      <c r="E40" s="193"/>
    </row>
    <row r="41" spans="2:5" s="198" customFormat="1" ht="12.75" x14ac:dyDescent="0.25">
      <c r="B41" s="206"/>
      <c r="D41" s="193"/>
      <c r="E41" s="193"/>
    </row>
    <row r="42" spans="2:5" s="198" customFormat="1" ht="15.75" customHeight="1" x14ac:dyDescent="0.25">
      <c r="B42" s="207" t="s">
        <v>563</v>
      </c>
      <c r="C42" s="220"/>
      <c r="D42" s="209" t="s">
        <v>527</v>
      </c>
      <c r="E42" s="209" t="s">
        <v>528</v>
      </c>
    </row>
    <row r="43" spans="2:5" s="198" customFormat="1" ht="15.75" customHeight="1" x14ac:dyDescent="0.25">
      <c r="B43" s="210" t="s">
        <v>636</v>
      </c>
      <c r="C43" s="198" t="s">
        <v>229</v>
      </c>
      <c r="D43" s="211">
        <f>Protect!K4</f>
        <v>1</v>
      </c>
      <c r="E43" s="211">
        <f>Protect!L4</f>
        <v>3</v>
      </c>
    </row>
    <row r="44" spans="2:5" s="198" customFormat="1" ht="15.75" customHeight="1" x14ac:dyDescent="0.25">
      <c r="B44" s="210" t="s">
        <v>637</v>
      </c>
      <c r="C44" s="198" t="s">
        <v>230</v>
      </c>
      <c r="D44" s="211">
        <f>Protect!K5</f>
        <v>2</v>
      </c>
      <c r="E44" s="211">
        <f>Protect!L5</f>
        <v>3</v>
      </c>
    </row>
    <row r="45" spans="2:5" s="198" customFormat="1" ht="15.75" customHeight="1" x14ac:dyDescent="0.25">
      <c r="B45" s="210" t="s">
        <v>638</v>
      </c>
      <c r="C45" s="198" t="s">
        <v>231</v>
      </c>
      <c r="D45" s="211">
        <f>Protect!K6</f>
        <v>3</v>
      </c>
      <c r="E45" s="211">
        <f>Protect!L6</f>
        <v>3</v>
      </c>
    </row>
    <row r="46" spans="2:5" s="198" customFormat="1" ht="15.75" customHeight="1" x14ac:dyDescent="0.25">
      <c r="B46" s="210" t="s">
        <v>639</v>
      </c>
      <c r="C46" s="198" t="s">
        <v>232</v>
      </c>
      <c r="D46" s="211">
        <f>Protect!K7</f>
        <v>2</v>
      </c>
      <c r="E46" s="211">
        <f>Protect!L7</f>
        <v>3</v>
      </c>
    </row>
    <row r="47" spans="2:5" s="198" customFormat="1" ht="15.75" customHeight="1" x14ac:dyDescent="0.25">
      <c r="B47" s="210" t="s">
        <v>640</v>
      </c>
      <c r="C47" s="198" t="s">
        <v>233</v>
      </c>
      <c r="D47" s="211">
        <f>Protect!K8</f>
        <v>2</v>
      </c>
      <c r="E47" s="211">
        <f>Protect!L8</f>
        <v>3</v>
      </c>
    </row>
    <row r="48" spans="2:5" s="198" customFormat="1" ht="15.75" customHeight="1" x14ac:dyDescent="0.25">
      <c r="B48" s="210" t="s">
        <v>641</v>
      </c>
      <c r="C48" s="198" t="s">
        <v>280</v>
      </c>
      <c r="D48" s="211">
        <f>Protect!K9</f>
        <v>3</v>
      </c>
      <c r="E48" s="211">
        <f>Protect!L9</f>
        <v>3</v>
      </c>
    </row>
    <row r="49" spans="2:5" s="198" customFormat="1" ht="15.75" customHeight="1" x14ac:dyDescent="0.25">
      <c r="B49" s="210" t="s">
        <v>642</v>
      </c>
      <c r="C49" s="198" t="s">
        <v>281</v>
      </c>
      <c r="D49" s="211">
        <f>Protect!K10</f>
        <v>3</v>
      </c>
      <c r="E49" s="211">
        <f>Protect!L10</f>
        <v>3</v>
      </c>
    </row>
    <row r="50" spans="2:5" s="198" customFormat="1" ht="15.75" customHeight="1" x14ac:dyDescent="0.25">
      <c r="B50" s="207" t="s">
        <v>554</v>
      </c>
      <c r="C50" s="208"/>
      <c r="D50" s="209" t="s">
        <v>527</v>
      </c>
      <c r="E50" s="209" t="s">
        <v>528</v>
      </c>
    </row>
    <row r="51" spans="2:5" s="198" customFormat="1" ht="15.75" customHeight="1" x14ac:dyDescent="0.25">
      <c r="B51" s="210" t="s">
        <v>643</v>
      </c>
      <c r="C51" s="198" t="s">
        <v>234</v>
      </c>
      <c r="D51" s="211">
        <f>Protect!K12</f>
        <v>3</v>
      </c>
      <c r="E51" s="211">
        <f>Protect!L12</f>
        <v>3</v>
      </c>
    </row>
    <row r="52" spans="2:5" s="198" customFormat="1" ht="15.75" customHeight="1" x14ac:dyDescent="0.25">
      <c r="B52" s="210" t="s">
        <v>644</v>
      </c>
      <c r="C52" s="198" t="s">
        <v>235</v>
      </c>
      <c r="D52" s="211">
        <f>Protect!K13</f>
        <v>2</v>
      </c>
      <c r="E52" s="211">
        <f>Protect!L13</f>
        <v>3</v>
      </c>
    </row>
    <row r="53" spans="2:5" s="198" customFormat="1" ht="15.75" customHeight="1" x14ac:dyDescent="0.25">
      <c r="B53" s="210" t="s">
        <v>645</v>
      </c>
      <c r="C53" s="198" t="s">
        <v>236</v>
      </c>
      <c r="D53" s="211">
        <f>Protect!K14</f>
        <v>2</v>
      </c>
      <c r="E53" s="211">
        <f>Protect!L14</f>
        <v>3</v>
      </c>
    </row>
    <row r="54" spans="2:5" s="198" customFormat="1" ht="15.75" customHeight="1" x14ac:dyDescent="0.25">
      <c r="B54" s="210" t="s">
        <v>646</v>
      </c>
      <c r="C54" s="198" t="s">
        <v>237</v>
      </c>
      <c r="D54" s="211">
        <f>Protect!K15</f>
        <v>2</v>
      </c>
      <c r="E54" s="211">
        <f>Protect!L15</f>
        <v>3</v>
      </c>
    </row>
    <row r="55" spans="2:5" s="198" customFormat="1" ht="15.75" customHeight="1" x14ac:dyDescent="0.25">
      <c r="B55" s="210" t="s">
        <v>647</v>
      </c>
      <c r="C55" s="198" t="s">
        <v>238</v>
      </c>
      <c r="D55" s="211">
        <f>Protect!K16</f>
        <v>2</v>
      </c>
      <c r="E55" s="211">
        <f>Protect!L16</f>
        <v>3</v>
      </c>
    </row>
    <row r="56" spans="2:5" s="198" customFormat="1" ht="15.75" customHeight="1" x14ac:dyDescent="0.25">
      <c r="B56" s="207" t="s">
        <v>556</v>
      </c>
      <c r="C56" s="208"/>
      <c r="D56" s="209" t="s">
        <v>527</v>
      </c>
      <c r="E56" s="209" t="s">
        <v>528</v>
      </c>
    </row>
    <row r="57" spans="2:5" s="198" customFormat="1" ht="15.75" customHeight="1" x14ac:dyDescent="0.25">
      <c r="B57" s="210" t="s">
        <v>648</v>
      </c>
      <c r="C57" s="198" t="s">
        <v>564</v>
      </c>
      <c r="D57" s="211">
        <f>Protect!K18</f>
        <v>1</v>
      </c>
      <c r="E57" s="211">
        <f>Protect!L18</f>
        <v>3</v>
      </c>
    </row>
    <row r="58" spans="2:5" s="198" customFormat="1" ht="15.75" customHeight="1" x14ac:dyDescent="0.25">
      <c r="B58" s="210" t="s">
        <v>649</v>
      </c>
      <c r="C58" s="198" t="s">
        <v>565</v>
      </c>
      <c r="D58" s="211">
        <f>Protect!K19</f>
        <v>3</v>
      </c>
      <c r="E58" s="211">
        <f>Protect!L19</f>
        <v>3</v>
      </c>
    </row>
    <row r="59" spans="2:5" s="198" customFormat="1" ht="15.75" customHeight="1" x14ac:dyDescent="0.25">
      <c r="B59" s="210" t="s">
        <v>650</v>
      </c>
      <c r="C59" s="198" t="s">
        <v>566</v>
      </c>
      <c r="D59" s="211">
        <f>Protect!K20</f>
        <v>2</v>
      </c>
      <c r="E59" s="211">
        <f>Protect!L20</f>
        <v>3</v>
      </c>
    </row>
    <row r="60" spans="2:5" s="198" customFormat="1" ht="15.75" customHeight="1" x14ac:dyDescent="0.25">
      <c r="B60" s="210" t="s">
        <v>651</v>
      </c>
      <c r="C60" s="198" t="s">
        <v>567</v>
      </c>
      <c r="D60" s="211">
        <f>Protect!K21</f>
        <v>2</v>
      </c>
      <c r="E60" s="211">
        <f>Protect!L21</f>
        <v>3</v>
      </c>
    </row>
    <row r="61" spans="2:5" s="198" customFormat="1" ht="15.75" customHeight="1" x14ac:dyDescent="0.25">
      <c r="B61" s="210" t="s">
        <v>652</v>
      </c>
      <c r="C61" s="198" t="s">
        <v>568</v>
      </c>
      <c r="D61" s="211">
        <f>Protect!K22</f>
        <v>1</v>
      </c>
      <c r="E61" s="211">
        <f>Protect!L22</f>
        <v>3</v>
      </c>
    </row>
    <row r="62" spans="2:5" s="198" customFormat="1" ht="15.75" customHeight="1" x14ac:dyDescent="0.25">
      <c r="B62" s="210" t="s">
        <v>653</v>
      </c>
      <c r="C62" s="198" t="s">
        <v>569</v>
      </c>
      <c r="D62" s="211">
        <f>Protect!K23</f>
        <v>1</v>
      </c>
      <c r="E62" s="211">
        <f>Protect!L23</f>
        <v>3</v>
      </c>
    </row>
    <row r="63" spans="2:5" s="198" customFormat="1" ht="15.75" customHeight="1" x14ac:dyDescent="0.25">
      <c r="B63" s="210" t="s">
        <v>654</v>
      </c>
      <c r="C63" s="198" t="s">
        <v>570</v>
      </c>
      <c r="D63" s="211">
        <f>Protect!K24</f>
        <v>2</v>
      </c>
      <c r="E63" s="211">
        <f>Protect!L24</f>
        <v>3</v>
      </c>
    </row>
    <row r="64" spans="2:5" s="198" customFormat="1" ht="15.75" customHeight="1" x14ac:dyDescent="0.25">
      <c r="B64" s="210" t="s">
        <v>655</v>
      </c>
      <c r="C64" s="198" t="s">
        <v>571</v>
      </c>
      <c r="D64" s="211">
        <f>Protect!K25</f>
        <v>1</v>
      </c>
      <c r="E64" s="211">
        <f>Protect!L25</f>
        <v>3</v>
      </c>
    </row>
    <row r="65" spans="2:5" s="198" customFormat="1" ht="15.75" customHeight="1" x14ac:dyDescent="0.25">
      <c r="B65" s="207" t="s">
        <v>558</v>
      </c>
      <c r="C65" s="208"/>
      <c r="D65" s="209" t="s">
        <v>527</v>
      </c>
      <c r="E65" s="209" t="s">
        <v>528</v>
      </c>
    </row>
    <row r="66" spans="2:5" s="198" customFormat="1" ht="27" customHeight="1" x14ac:dyDescent="0.25">
      <c r="B66" s="210" t="s">
        <v>656</v>
      </c>
      <c r="C66" s="198" t="s">
        <v>246</v>
      </c>
      <c r="D66" s="211">
        <f>Protect!K27</f>
        <v>1</v>
      </c>
      <c r="E66" s="211">
        <f>Protect!L27</f>
        <v>3</v>
      </c>
    </row>
    <row r="67" spans="2:5" s="198" customFormat="1" ht="15.75" customHeight="1" x14ac:dyDescent="0.25">
      <c r="B67" s="210" t="s">
        <v>657</v>
      </c>
      <c r="C67" s="198" t="s">
        <v>247</v>
      </c>
      <c r="D67" s="211">
        <f>Protect!K28</f>
        <v>2</v>
      </c>
      <c r="E67" s="211">
        <f>Protect!L28</f>
        <v>3</v>
      </c>
    </row>
    <row r="68" spans="2:5" s="198" customFormat="1" ht="15.75" customHeight="1" x14ac:dyDescent="0.25">
      <c r="B68" s="210" t="s">
        <v>658</v>
      </c>
      <c r="C68" s="198" t="s">
        <v>248</v>
      </c>
      <c r="D68" s="211">
        <f>Protect!K29</f>
        <v>2</v>
      </c>
      <c r="E68" s="211">
        <f>Protect!L29</f>
        <v>3</v>
      </c>
    </row>
    <row r="69" spans="2:5" s="198" customFormat="1" ht="15.75" customHeight="1" x14ac:dyDescent="0.25">
      <c r="B69" s="210" t="s">
        <v>659</v>
      </c>
      <c r="C69" s="198" t="s">
        <v>249</v>
      </c>
      <c r="D69" s="211">
        <f>Protect!K30</f>
        <v>1</v>
      </c>
      <c r="E69" s="211">
        <f>Protect!L30</f>
        <v>3</v>
      </c>
    </row>
    <row r="70" spans="2:5" s="198" customFormat="1" ht="15.75" customHeight="1" x14ac:dyDescent="0.25">
      <c r="B70" s="210" t="s">
        <v>660</v>
      </c>
      <c r="C70" s="198" t="s">
        <v>250</v>
      </c>
      <c r="D70" s="211">
        <f>Protect!K31</f>
        <v>1</v>
      </c>
      <c r="E70" s="211">
        <f>Protect!L31</f>
        <v>3</v>
      </c>
    </row>
    <row r="71" spans="2:5" s="198" customFormat="1" ht="15.75" customHeight="1" x14ac:dyDescent="0.25">
      <c r="B71" s="210" t="s">
        <v>661</v>
      </c>
      <c r="C71" s="198" t="s">
        <v>251</v>
      </c>
      <c r="D71" s="211">
        <f>Protect!K32</f>
        <v>1</v>
      </c>
      <c r="E71" s="211">
        <f>Protect!L32</f>
        <v>3</v>
      </c>
    </row>
    <row r="72" spans="2:5" s="198" customFormat="1" ht="15.75" customHeight="1" x14ac:dyDescent="0.25">
      <c r="B72" s="210" t="s">
        <v>662</v>
      </c>
      <c r="C72" s="198" t="s">
        <v>252</v>
      </c>
      <c r="D72" s="211">
        <f>Protect!K33</f>
        <v>1</v>
      </c>
      <c r="E72" s="211">
        <f>Protect!L33</f>
        <v>3</v>
      </c>
    </row>
    <row r="73" spans="2:5" s="198" customFormat="1" ht="15.75" customHeight="1" x14ac:dyDescent="0.25">
      <c r="B73" s="210" t="s">
        <v>663</v>
      </c>
      <c r="C73" s="198" t="s">
        <v>253</v>
      </c>
      <c r="D73" s="211">
        <f>Protect!K34</f>
        <v>3</v>
      </c>
      <c r="E73" s="211">
        <f>Protect!L34</f>
        <v>3</v>
      </c>
    </row>
    <row r="74" spans="2:5" s="198" customFormat="1" ht="15.75" customHeight="1" x14ac:dyDescent="0.25">
      <c r="B74" s="210" t="s">
        <v>664</v>
      </c>
      <c r="C74" s="198" t="s">
        <v>254</v>
      </c>
      <c r="D74" s="211">
        <f>Protect!K35</f>
        <v>2</v>
      </c>
      <c r="E74" s="211">
        <f>Protect!L35</f>
        <v>3</v>
      </c>
    </row>
    <row r="75" spans="2:5" s="198" customFormat="1" ht="15.75" customHeight="1" x14ac:dyDescent="0.25">
      <c r="B75" s="210" t="s">
        <v>665</v>
      </c>
      <c r="C75" s="198" t="s">
        <v>255</v>
      </c>
      <c r="D75" s="211">
        <f>Protect!K36</f>
        <v>2</v>
      </c>
      <c r="E75" s="211">
        <f>Protect!L36</f>
        <v>3</v>
      </c>
    </row>
    <row r="76" spans="2:5" s="198" customFormat="1" ht="15.75" customHeight="1" x14ac:dyDescent="0.25">
      <c r="B76" s="210" t="s">
        <v>666</v>
      </c>
      <c r="C76" s="198" t="s">
        <v>256</v>
      </c>
      <c r="D76" s="211">
        <f>Protect!K37</f>
        <v>1</v>
      </c>
      <c r="E76" s="211">
        <f>Protect!L37</f>
        <v>3</v>
      </c>
    </row>
    <row r="77" spans="2:5" s="198" customFormat="1" ht="15.75" customHeight="1" x14ac:dyDescent="0.25">
      <c r="B77" s="210" t="s">
        <v>667</v>
      </c>
      <c r="C77" s="198" t="s">
        <v>257</v>
      </c>
      <c r="D77" s="211">
        <f>Protect!K38</f>
        <v>1</v>
      </c>
      <c r="E77" s="211">
        <f>Protect!L38</f>
        <v>3</v>
      </c>
    </row>
    <row r="78" spans="2:5" s="198" customFormat="1" ht="15.75" customHeight="1" x14ac:dyDescent="0.25">
      <c r="B78" s="207" t="s">
        <v>572</v>
      </c>
      <c r="C78" s="212"/>
      <c r="D78" s="209" t="s">
        <v>527</v>
      </c>
      <c r="E78" s="209" t="s">
        <v>528</v>
      </c>
    </row>
    <row r="79" spans="2:5" s="198" customFormat="1" ht="15.75" customHeight="1" x14ac:dyDescent="0.25">
      <c r="B79" s="210" t="s">
        <v>668</v>
      </c>
      <c r="C79" s="198" t="s">
        <v>258</v>
      </c>
      <c r="D79" s="211">
        <f>Protect!K40</f>
        <v>2</v>
      </c>
      <c r="E79" s="211">
        <f>Protect!L40</f>
        <v>3</v>
      </c>
    </row>
    <row r="80" spans="2:5" s="198" customFormat="1" ht="15.75" customHeight="1" x14ac:dyDescent="0.25">
      <c r="B80" s="210" t="s">
        <v>669</v>
      </c>
      <c r="C80" s="198" t="s">
        <v>259</v>
      </c>
      <c r="D80" s="211">
        <f>Protect!K41</f>
        <v>2</v>
      </c>
      <c r="E80" s="211">
        <f>Protect!L41</f>
        <v>3</v>
      </c>
    </row>
    <row r="81" spans="1:12" s="198" customFormat="1" ht="15.75" customHeight="1" x14ac:dyDescent="0.25">
      <c r="B81" s="207" t="s">
        <v>562</v>
      </c>
      <c r="C81" s="208"/>
      <c r="D81" s="209" t="s">
        <v>527</v>
      </c>
      <c r="E81" s="209" t="s">
        <v>528</v>
      </c>
    </row>
    <row r="82" spans="1:12" s="198" customFormat="1" ht="15.75" customHeight="1" x14ac:dyDescent="0.25">
      <c r="B82" s="210" t="s">
        <v>670</v>
      </c>
      <c r="C82" s="198" t="s">
        <v>5</v>
      </c>
      <c r="D82" s="211">
        <f>Protect!K43</f>
        <v>2</v>
      </c>
      <c r="E82" s="211">
        <f>Protect!L43</f>
        <v>3</v>
      </c>
    </row>
    <row r="83" spans="1:12" s="198" customFormat="1" ht="15.75" customHeight="1" x14ac:dyDescent="0.25">
      <c r="B83" s="210" t="s">
        <v>671</v>
      </c>
      <c r="C83" s="198" t="s">
        <v>6</v>
      </c>
      <c r="D83" s="211">
        <f>Protect!K44</f>
        <v>1</v>
      </c>
      <c r="E83" s="211">
        <f>Protect!L44</f>
        <v>3</v>
      </c>
    </row>
    <row r="84" spans="1:12" s="198" customFormat="1" ht="15.75" customHeight="1" x14ac:dyDescent="0.25">
      <c r="B84" s="210" t="s">
        <v>672</v>
      </c>
      <c r="C84" s="198" t="s">
        <v>7</v>
      </c>
      <c r="D84" s="211">
        <f>Protect!K45</f>
        <v>1</v>
      </c>
      <c r="E84" s="211">
        <f>Protect!L45</f>
        <v>3</v>
      </c>
    </row>
    <row r="85" spans="1:12" s="198" customFormat="1" ht="15.75" customHeight="1" x14ac:dyDescent="0.25">
      <c r="B85" s="210" t="s">
        <v>673</v>
      </c>
      <c r="C85" s="198" t="s">
        <v>8</v>
      </c>
      <c r="D85" s="211">
        <f>Protect!K46</f>
        <v>2</v>
      </c>
      <c r="E85" s="211">
        <f>Protect!L46</f>
        <v>3</v>
      </c>
    </row>
    <row r="86" spans="1:12" s="198" customFormat="1" ht="15.75" customHeight="1" x14ac:dyDescent="0.25">
      <c r="B86" s="210" t="s">
        <v>674</v>
      </c>
      <c r="C86" s="198" t="s">
        <v>283</v>
      </c>
      <c r="D86" s="211">
        <f>Protect!K47</f>
        <v>2</v>
      </c>
      <c r="E86" s="211">
        <f>Protect!L47</f>
        <v>3</v>
      </c>
    </row>
    <row r="87" spans="1:12" ht="15.75" customHeight="1" x14ac:dyDescent="0.2">
      <c r="B87" s="191"/>
    </row>
    <row r="88" spans="1:12" ht="15.75" customHeight="1" x14ac:dyDescent="0.2">
      <c r="B88" s="191"/>
    </row>
    <row r="89" spans="1:12" ht="15.75" customHeight="1" x14ac:dyDescent="0.2">
      <c r="A89" s="272" t="s">
        <v>521</v>
      </c>
      <c r="B89" s="272"/>
    </row>
    <row r="90" spans="1:12" ht="50.25" customHeight="1" x14ac:dyDescent="0.2">
      <c r="A90" s="214">
        <v>0</v>
      </c>
      <c r="B90" s="271" t="s">
        <v>709</v>
      </c>
      <c r="C90" s="273"/>
      <c r="D90" s="273"/>
      <c r="E90" s="273"/>
      <c r="F90" s="273"/>
      <c r="G90" s="273"/>
      <c r="H90" s="273"/>
      <c r="I90" s="273"/>
      <c r="J90" s="273"/>
      <c r="K90" s="273"/>
      <c r="L90" s="191"/>
    </row>
    <row r="91" spans="1:12" ht="50.25" customHeight="1" x14ac:dyDescent="0.2">
      <c r="A91" s="215">
        <v>1</v>
      </c>
      <c r="B91" s="271" t="s">
        <v>704</v>
      </c>
      <c r="C91" s="270"/>
      <c r="D91" s="270"/>
      <c r="E91" s="270"/>
      <c r="F91" s="270"/>
      <c r="G91" s="270"/>
      <c r="H91" s="270"/>
      <c r="I91" s="270"/>
      <c r="J91" s="270"/>
      <c r="K91" s="270"/>
    </row>
    <row r="92" spans="1:12" ht="50.25" customHeight="1" x14ac:dyDescent="0.2">
      <c r="A92" s="216">
        <v>2</v>
      </c>
      <c r="B92" s="269" t="s">
        <v>705</v>
      </c>
      <c r="C92" s="270"/>
      <c r="D92" s="270"/>
      <c r="E92" s="270"/>
      <c r="F92" s="270"/>
      <c r="G92" s="270"/>
      <c r="H92" s="270"/>
      <c r="I92" s="270"/>
      <c r="J92" s="270"/>
      <c r="K92" s="270"/>
    </row>
    <row r="93" spans="1:12" ht="50.25" customHeight="1" x14ac:dyDescent="0.2">
      <c r="A93" s="217">
        <v>3</v>
      </c>
      <c r="B93" s="269" t="s">
        <v>706</v>
      </c>
      <c r="C93" s="270"/>
      <c r="D93" s="270"/>
      <c r="E93" s="270"/>
      <c r="F93" s="270"/>
      <c r="G93" s="270"/>
      <c r="H93" s="270"/>
      <c r="I93" s="270"/>
      <c r="J93" s="270"/>
      <c r="K93" s="270"/>
    </row>
    <row r="94" spans="1:12" ht="50.25" customHeight="1" x14ac:dyDescent="0.2">
      <c r="A94" s="211">
        <v>4</v>
      </c>
      <c r="B94" s="269" t="s">
        <v>707</v>
      </c>
      <c r="C94" s="270"/>
      <c r="D94" s="270"/>
      <c r="E94" s="270"/>
      <c r="F94" s="270"/>
      <c r="G94" s="270"/>
      <c r="H94" s="270"/>
      <c r="I94" s="270"/>
      <c r="J94" s="270"/>
      <c r="K94" s="270"/>
    </row>
    <row r="95" spans="1:12" ht="50.25" customHeight="1" x14ac:dyDescent="0.2">
      <c r="A95" s="218">
        <v>5</v>
      </c>
      <c r="B95" s="271" t="s">
        <v>708</v>
      </c>
      <c r="C95" s="270"/>
      <c r="D95" s="270"/>
      <c r="E95" s="270"/>
      <c r="F95" s="270"/>
      <c r="G95" s="270"/>
      <c r="H95" s="270"/>
      <c r="I95" s="270"/>
      <c r="J95" s="270"/>
      <c r="K95" s="270"/>
    </row>
    <row r="96" spans="1:12" ht="15.75" customHeight="1" x14ac:dyDescent="0.2">
      <c r="B96" s="191"/>
    </row>
    <row r="97" spans="2:2" ht="15.75" customHeight="1" x14ac:dyDescent="0.2">
      <c r="B97" s="191"/>
    </row>
    <row r="98" spans="2:2" ht="15.75" customHeight="1" x14ac:dyDescent="0.2">
      <c r="B98" s="191"/>
    </row>
    <row r="99" spans="2:2" ht="15.75" customHeight="1" x14ac:dyDescent="0.2">
      <c r="B99" s="191"/>
    </row>
    <row r="100" spans="2:2" ht="15.75" customHeight="1" x14ac:dyDescent="0.2">
      <c r="B100" s="191"/>
    </row>
    <row r="101" spans="2:2" ht="15.75" customHeight="1" x14ac:dyDescent="0.2">
      <c r="B101" s="191"/>
    </row>
    <row r="102" spans="2:2" ht="15.75" customHeight="1" x14ac:dyDescent="0.2">
      <c r="B102" s="191"/>
    </row>
    <row r="103" spans="2:2" ht="15.75" customHeight="1" x14ac:dyDescent="0.2">
      <c r="B103" s="191"/>
    </row>
    <row r="104" spans="2:2" ht="15.75" customHeight="1" x14ac:dyDescent="0.2">
      <c r="B104" s="191"/>
    </row>
    <row r="105" spans="2:2" ht="15.75" customHeight="1" x14ac:dyDescent="0.2">
      <c r="B105" s="191"/>
    </row>
    <row r="106" spans="2:2" ht="15.75" customHeight="1" x14ac:dyDescent="0.2">
      <c r="B106" s="191"/>
    </row>
    <row r="107" spans="2:2" ht="15.75" customHeight="1" x14ac:dyDescent="0.2">
      <c r="B107" s="191"/>
    </row>
    <row r="108" spans="2:2" ht="15.75" customHeight="1" x14ac:dyDescent="0.2">
      <c r="B108" s="191"/>
    </row>
    <row r="109" spans="2:2" ht="15.75" customHeight="1" x14ac:dyDescent="0.2">
      <c r="B109" s="191"/>
    </row>
    <row r="110" spans="2:2" ht="15.75" customHeight="1" x14ac:dyDescent="0.2">
      <c r="B110" s="191"/>
    </row>
    <row r="111" spans="2:2" ht="15.75" customHeight="1" x14ac:dyDescent="0.2">
      <c r="B111" s="191"/>
    </row>
    <row r="112" spans="2:2" ht="15.75" customHeight="1" x14ac:dyDescent="0.2">
      <c r="B112" s="191"/>
    </row>
    <row r="113" spans="2:2" ht="15.75" customHeight="1" x14ac:dyDescent="0.2">
      <c r="B113" s="191"/>
    </row>
    <row r="114" spans="2:2" ht="15.75" customHeight="1" x14ac:dyDescent="0.2">
      <c r="B114" s="191"/>
    </row>
    <row r="115" spans="2:2" ht="15.75" customHeight="1" x14ac:dyDescent="0.2">
      <c r="B115" s="191"/>
    </row>
    <row r="116" spans="2:2" ht="15.75" customHeight="1" x14ac:dyDescent="0.2">
      <c r="B116" s="191"/>
    </row>
    <row r="117" spans="2:2" ht="15.75" customHeight="1" x14ac:dyDescent="0.2">
      <c r="B117" s="191"/>
    </row>
    <row r="118" spans="2:2" ht="15.75" customHeight="1" x14ac:dyDescent="0.2">
      <c r="B118" s="191"/>
    </row>
    <row r="119" spans="2:2" ht="15.75" customHeight="1" x14ac:dyDescent="0.2">
      <c r="B119" s="191"/>
    </row>
    <row r="120" spans="2:2" ht="15.75" customHeight="1" x14ac:dyDescent="0.2">
      <c r="B120" s="191"/>
    </row>
    <row r="121" spans="2:2" ht="15.75" customHeight="1" x14ac:dyDescent="0.2">
      <c r="B121" s="191"/>
    </row>
    <row r="122" spans="2:2" ht="15.75" customHeight="1" x14ac:dyDescent="0.2">
      <c r="B122" s="191"/>
    </row>
    <row r="123" spans="2:2" ht="15.75" customHeight="1" x14ac:dyDescent="0.2">
      <c r="B123" s="191"/>
    </row>
    <row r="124" spans="2:2" ht="15.75" customHeight="1" x14ac:dyDescent="0.2">
      <c r="B124" s="191"/>
    </row>
    <row r="125" spans="2:2" ht="15.75" customHeight="1" x14ac:dyDescent="0.2">
      <c r="B125" s="191"/>
    </row>
    <row r="126" spans="2:2" ht="15.75" customHeight="1" x14ac:dyDescent="0.2">
      <c r="B126" s="191"/>
    </row>
    <row r="127" spans="2:2" ht="15.75" customHeight="1" x14ac:dyDescent="0.2">
      <c r="B127" s="191"/>
    </row>
    <row r="128" spans="2:2" ht="15.75" customHeight="1" x14ac:dyDescent="0.2">
      <c r="B128" s="191"/>
    </row>
    <row r="129" spans="2:2" ht="15.75" customHeight="1" x14ac:dyDescent="0.2">
      <c r="B129" s="191"/>
    </row>
    <row r="130" spans="2:2" ht="15.75" customHeight="1" x14ac:dyDescent="0.2">
      <c r="B130" s="191"/>
    </row>
    <row r="131" spans="2:2" ht="15.75" customHeight="1" x14ac:dyDescent="0.2">
      <c r="B131" s="191"/>
    </row>
    <row r="132" spans="2:2" ht="15.75" customHeight="1" x14ac:dyDescent="0.2">
      <c r="B132" s="191"/>
    </row>
    <row r="133" spans="2:2" ht="15.75" customHeight="1" x14ac:dyDescent="0.2">
      <c r="B133" s="191"/>
    </row>
    <row r="134" spans="2:2" ht="15.75" customHeight="1" x14ac:dyDescent="0.2">
      <c r="B134" s="191"/>
    </row>
    <row r="135" spans="2:2" ht="15.75" customHeight="1" x14ac:dyDescent="0.2">
      <c r="B135" s="191"/>
    </row>
    <row r="136" spans="2:2" ht="15.75" customHeight="1" x14ac:dyDescent="0.2">
      <c r="B136" s="191"/>
    </row>
    <row r="137" spans="2:2" ht="15.75" customHeight="1" x14ac:dyDescent="0.2">
      <c r="B137" s="191"/>
    </row>
    <row r="138" spans="2:2" ht="15.75" customHeight="1" x14ac:dyDescent="0.2">
      <c r="B138" s="191"/>
    </row>
    <row r="139" spans="2:2" ht="15.75" customHeight="1" x14ac:dyDescent="0.2">
      <c r="B139" s="191"/>
    </row>
    <row r="140" spans="2:2" ht="15.75" customHeight="1" x14ac:dyDescent="0.2">
      <c r="B140" s="191"/>
    </row>
    <row r="141" spans="2:2" ht="15.75" customHeight="1" x14ac:dyDescent="0.2">
      <c r="B141" s="191"/>
    </row>
    <row r="142" spans="2:2" ht="15.75" customHeight="1" x14ac:dyDescent="0.2">
      <c r="B142" s="191"/>
    </row>
    <row r="143" spans="2:2" ht="15.75" customHeight="1" x14ac:dyDescent="0.2">
      <c r="B143" s="191"/>
    </row>
    <row r="144" spans="2:2" ht="15.75" customHeight="1" x14ac:dyDescent="0.2">
      <c r="B144" s="191"/>
    </row>
    <row r="145" spans="2:2" ht="15.75" customHeight="1" x14ac:dyDescent="0.2">
      <c r="B145" s="191"/>
    </row>
    <row r="146" spans="2:2" ht="15.75" customHeight="1" x14ac:dyDescent="0.2">
      <c r="B146" s="191"/>
    </row>
    <row r="147" spans="2:2" ht="15.75" customHeight="1" x14ac:dyDescent="0.2">
      <c r="B147" s="191"/>
    </row>
    <row r="148" spans="2:2" ht="15.75" customHeight="1" x14ac:dyDescent="0.2">
      <c r="B148" s="191"/>
    </row>
    <row r="149" spans="2:2" ht="15.75" customHeight="1" x14ac:dyDescent="0.2">
      <c r="B149" s="191"/>
    </row>
    <row r="150" spans="2:2" ht="15.75" customHeight="1" x14ac:dyDescent="0.2">
      <c r="B150" s="191"/>
    </row>
    <row r="151" spans="2:2" ht="15.75" customHeight="1" x14ac:dyDescent="0.2">
      <c r="B151" s="191"/>
    </row>
    <row r="152" spans="2:2" ht="15.75" customHeight="1" x14ac:dyDescent="0.2">
      <c r="B152" s="191"/>
    </row>
    <row r="153" spans="2:2" ht="15.75" customHeight="1" x14ac:dyDescent="0.2">
      <c r="B153" s="191"/>
    </row>
    <row r="154" spans="2:2" ht="15.75" customHeight="1" x14ac:dyDescent="0.2">
      <c r="B154" s="191"/>
    </row>
    <row r="155" spans="2:2" ht="15.75" customHeight="1" x14ac:dyDescent="0.2">
      <c r="B155" s="191"/>
    </row>
    <row r="156" spans="2:2" ht="15.75" customHeight="1" x14ac:dyDescent="0.2">
      <c r="B156" s="191"/>
    </row>
    <row r="157" spans="2:2" ht="15.75" customHeight="1" x14ac:dyDescent="0.2">
      <c r="B157" s="191"/>
    </row>
    <row r="158" spans="2:2" ht="15.75" customHeight="1" x14ac:dyDescent="0.2">
      <c r="B158" s="191"/>
    </row>
    <row r="159" spans="2:2" ht="15.75" customHeight="1" x14ac:dyDescent="0.2">
      <c r="B159" s="191"/>
    </row>
    <row r="160" spans="2:2" ht="15.75" customHeight="1" x14ac:dyDescent="0.2">
      <c r="B160" s="191"/>
    </row>
    <row r="161" spans="2:2" ht="15.75" customHeight="1" x14ac:dyDescent="0.2">
      <c r="B161" s="191"/>
    </row>
    <row r="162" spans="2:2" ht="15.75" customHeight="1" x14ac:dyDescent="0.2">
      <c r="B162" s="191"/>
    </row>
    <row r="163" spans="2:2" ht="15.75" customHeight="1" x14ac:dyDescent="0.2">
      <c r="B163" s="191"/>
    </row>
    <row r="164" spans="2:2" ht="15.75" customHeight="1" x14ac:dyDescent="0.2">
      <c r="B164" s="191"/>
    </row>
    <row r="165" spans="2:2" ht="15.75" customHeight="1" x14ac:dyDescent="0.2">
      <c r="B165" s="191"/>
    </row>
    <row r="166" spans="2:2" ht="15.75" customHeight="1" x14ac:dyDescent="0.2">
      <c r="B166" s="191"/>
    </row>
    <row r="167" spans="2:2" ht="15.75" customHeight="1" x14ac:dyDescent="0.2">
      <c r="B167" s="191"/>
    </row>
    <row r="168" spans="2:2" ht="15.75" customHeight="1" x14ac:dyDescent="0.2">
      <c r="B168" s="191"/>
    </row>
    <row r="169" spans="2:2" ht="15.75" customHeight="1" x14ac:dyDescent="0.2">
      <c r="B169" s="191"/>
    </row>
    <row r="170" spans="2:2" ht="15.75" customHeight="1" x14ac:dyDescent="0.2">
      <c r="B170" s="191"/>
    </row>
    <row r="171" spans="2:2" ht="15.75" customHeight="1" x14ac:dyDescent="0.2">
      <c r="B171" s="191"/>
    </row>
    <row r="172" spans="2:2" ht="15.75" customHeight="1" x14ac:dyDescent="0.2">
      <c r="B172" s="191"/>
    </row>
    <row r="173" spans="2:2" ht="15.75" customHeight="1" x14ac:dyDescent="0.2">
      <c r="B173" s="191"/>
    </row>
    <row r="174" spans="2:2" ht="15.75" customHeight="1" x14ac:dyDescent="0.2">
      <c r="B174" s="191"/>
    </row>
    <row r="175" spans="2:2" ht="15.75" customHeight="1" x14ac:dyDescent="0.2">
      <c r="B175" s="191"/>
    </row>
    <row r="176" spans="2:2" ht="15.75" customHeight="1" x14ac:dyDescent="0.2">
      <c r="B176" s="191"/>
    </row>
    <row r="177" spans="2:2" ht="15.75" customHeight="1" x14ac:dyDescent="0.2">
      <c r="B177" s="191"/>
    </row>
    <row r="178" spans="2:2" ht="15.75" customHeight="1" x14ac:dyDescent="0.2">
      <c r="B178" s="191"/>
    </row>
    <row r="179" spans="2:2" ht="15.75" customHeight="1" x14ac:dyDescent="0.2">
      <c r="B179" s="191"/>
    </row>
    <row r="180" spans="2:2" ht="15.75" customHeight="1" x14ac:dyDescent="0.2">
      <c r="B180" s="191"/>
    </row>
    <row r="181" spans="2:2" ht="15.75" customHeight="1" x14ac:dyDescent="0.2">
      <c r="B181" s="191"/>
    </row>
    <row r="182" spans="2:2" ht="15.75" customHeight="1" x14ac:dyDescent="0.2">
      <c r="B182" s="191"/>
    </row>
    <row r="183" spans="2:2" ht="15.75" customHeight="1" x14ac:dyDescent="0.2">
      <c r="B183" s="191"/>
    </row>
    <row r="184" spans="2:2" ht="15.75" customHeight="1" x14ac:dyDescent="0.2">
      <c r="B184" s="191"/>
    </row>
    <row r="185" spans="2:2" ht="15.75" customHeight="1" x14ac:dyDescent="0.2">
      <c r="B185" s="191"/>
    </row>
    <row r="186" spans="2:2" ht="15.75" customHeight="1" x14ac:dyDescent="0.2">
      <c r="B186" s="191"/>
    </row>
    <row r="187" spans="2:2" ht="15.75" customHeight="1" x14ac:dyDescent="0.2">
      <c r="B187" s="191"/>
    </row>
    <row r="188" spans="2:2" ht="15.75" customHeight="1" x14ac:dyDescent="0.2">
      <c r="B188" s="191"/>
    </row>
    <row r="189" spans="2:2" ht="15.75" customHeight="1" x14ac:dyDescent="0.2">
      <c r="B189" s="191"/>
    </row>
    <row r="190" spans="2:2" ht="15.75" customHeight="1" x14ac:dyDescent="0.2">
      <c r="B190" s="191"/>
    </row>
    <row r="191" spans="2:2" ht="15.75" customHeight="1" x14ac:dyDescent="0.2">
      <c r="B191" s="191"/>
    </row>
    <row r="192" spans="2:2" ht="15.75" customHeight="1" x14ac:dyDescent="0.2">
      <c r="B192" s="191"/>
    </row>
    <row r="193" spans="2:2" ht="15.75" customHeight="1" x14ac:dyDescent="0.2">
      <c r="B193" s="191"/>
    </row>
    <row r="194" spans="2:2" ht="15.75" customHeight="1" x14ac:dyDescent="0.2">
      <c r="B194" s="191"/>
    </row>
    <row r="195" spans="2:2" ht="15.75" customHeight="1" x14ac:dyDescent="0.2">
      <c r="B195" s="191"/>
    </row>
    <row r="196" spans="2:2" ht="15.75" customHeight="1" x14ac:dyDescent="0.2">
      <c r="B196" s="191"/>
    </row>
    <row r="197" spans="2:2" ht="15.75" customHeight="1" x14ac:dyDescent="0.2">
      <c r="B197" s="191"/>
    </row>
    <row r="198" spans="2:2" ht="15.75" customHeight="1" x14ac:dyDescent="0.2">
      <c r="B198" s="191"/>
    </row>
    <row r="199" spans="2:2" ht="15.75" customHeight="1" x14ac:dyDescent="0.2">
      <c r="B199" s="191"/>
    </row>
    <row r="200" spans="2:2" ht="15.75" customHeight="1" x14ac:dyDescent="0.2">
      <c r="B200" s="191"/>
    </row>
    <row r="201" spans="2:2" ht="15.75" customHeight="1" x14ac:dyDescent="0.2">
      <c r="B201" s="191"/>
    </row>
    <row r="202" spans="2:2" ht="15.75" customHeight="1" x14ac:dyDescent="0.2">
      <c r="B202" s="191"/>
    </row>
    <row r="203" spans="2:2" ht="15.75" customHeight="1" x14ac:dyDescent="0.2">
      <c r="B203" s="191"/>
    </row>
    <row r="204" spans="2:2" ht="15.75" customHeight="1" x14ac:dyDescent="0.2">
      <c r="B204" s="191"/>
    </row>
    <row r="205" spans="2:2" ht="15.75" customHeight="1" x14ac:dyDescent="0.2">
      <c r="B205" s="191"/>
    </row>
    <row r="206" spans="2:2" ht="15.75" customHeight="1" x14ac:dyDescent="0.2">
      <c r="B206" s="191"/>
    </row>
    <row r="207" spans="2:2" ht="15.75" customHeight="1" x14ac:dyDescent="0.2">
      <c r="B207" s="191"/>
    </row>
    <row r="208" spans="2:2" ht="15.75" customHeight="1" x14ac:dyDescent="0.2">
      <c r="B208" s="191"/>
    </row>
    <row r="209" spans="2:2" ht="15.75" customHeight="1" x14ac:dyDescent="0.2">
      <c r="B209" s="191"/>
    </row>
    <row r="210" spans="2:2" ht="15.75" customHeight="1" x14ac:dyDescent="0.2">
      <c r="B210" s="191"/>
    </row>
    <row r="211" spans="2:2" ht="15.75" customHeight="1" x14ac:dyDescent="0.2">
      <c r="B211" s="191"/>
    </row>
    <row r="212" spans="2:2" ht="15.75" customHeight="1" x14ac:dyDescent="0.2">
      <c r="B212" s="191"/>
    </row>
    <row r="213" spans="2:2" ht="15.75" customHeight="1" x14ac:dyDescent="0.2">
      <c r="B213" s="191"/>
    </row>
    <row r="214" spans="2:2" ht="15.75" customHeight="1" x14ac:dyDescent="0.2">
      <c r="B214" s="191"/>
    </row>
    <row r="215" spans="2:2" ht="15.75" customHeight="1" x14ac:dyDescent="0.2">
      <c r="B215" s="191"/>
    </row>
    <row r="216" spans="2:2" ht="15.75" customHeight="1" x14ac:dyDescent="0.2">
      <c r="B216" s="191"/>
    </row>
    <row r="217" spans="2:2" ht="15.75" customHeight="1" x14ac:dyDescent="0.2">
      <c r="B217" s="191"/>
    </row>
    <row r="218" spans="2:2" ht="15.75" customHeight="1" x14ac:dyDescent="0.2">
      <c r="B218" s="191"/>
    </row>
    <row r="219" spans="2:2" ht="15.75" customHeight="1" x14ac:dyDescent="0.2">
      <c r="B219" s="191"/>
    </row>
    <row r="220" spans="2:2" ht="15.75" customHeight="1" x14ac:dyDescent="0.2">
      <c r="B220" s="191"/>
    </row>
    <row r="221" spans="2:2" ht="15.75" customHeight="1" x14ac:dyDescent="0.2">
      <c r="B221" s="191"/>
    </row>
    <row r="222" spans="2:2" ht="15.75" customHeight="1" x14ac:dyDescent="0.2">
      <c r="B222" s="191"/>
    </row>
    <row r="223" spans="2:2" ht="15.75" customHeight="1" x14ac:dyDescent="0.2">
      <c r="B223" s="191"/>
    </row>
    <row r="224" spans="2:2" ht="15.75" customHeight="1" x14ac:dyDescent="0.2">
      <c r="B224" s="191"/>
    </row>
    <row r="225" spans="2:2" ht="15.75" customHeight="1" x14ac:dyDescent="0.2">
      <c r="B225" s="191"/>
    </row>
    <row r="226" spans="2:2" ht="15.75" customHeight="1" x14ac:dyDescent="0.2">
      <c r="B226" s="191"/>
    </row>
    <row r="227" spans="2:2" ht="15.75" customHeight="1" x14ac:dyDescent="0.2">
      <c r="B227" s="191"/>
    </row>
    <row r="228" spans="2:2" ht="15.75" customHeight="1" x14ac:dyDescent="0.2">
      <c r="B228" s="191"/>
    </row>
    <row r="229" spans="2:2" ht="15.75" customHeight="1" x14ac:dyDescent="0.2">
      <c r="B229" s="191"/>
    </row>
    <row r="230" spans="2:2" ht="15.75" customHeight="1" x14ac:dyDescent="0.2">
      <c r="B230" s="191"/>
    </row>
    <row r="231" spans="2:2" ht="15.75" customHeight="1" x14ac:dyDescent="0.2">
      <c r="B231" s="191"/>
    </row>
    <row r="232" spans="2:2" ht="15.75" customHeight="1" x14ac:dyDescent="0.2">
      <c r="B232" s="191"/>
    </row>
    <row r="233" spans="2:2" ht="15.75" customHeight="1" x14ac:dyDescent="0.2">
      <c r="B233" s="191"/>
    </row>
    <row r="234" spans="2:2" ht="15.75" customHeight="1" x14ac:dyDescent="0.2">
      <c r="B234" s="191"/>
    </row>
    <row r="235" spans="2:2" ht="15.75" customHeight="1" x14ac:dyDescent="0.2">
      <c r="B235" s="191"/>
    </row>
    <row r="236" spans="2:2" ht="15.75" customHeight="1" x14ac:dyDescent="0.2">
      <c r="B236" s="191"/>
    </row>
    <row r="237" spans="2:2" ht="15.75" customHeight="1" x14ac:dyDescent="0.2">
      <c r="B237" s="191"/>
    </row>
    <row r="238" spans="2:2" ht="15.75" customHeight="1" x14ac:dyDescent="0.2">
      <c r="B238" s="191"/>
    </row>
    <row r="239" spans="2:2" ht="15.75" customHeight="1" x14ac:dyDescent="0.2">
      <c r="B239" s="191"/>
    </row>
    <row r="240" spans="2:2" ht="15.75" customHeight="1" x14ac:dyDescent="0.2">
      <c r="B240" s="191"/>
    </row>
    <row r="241" spans="2:2" ht="15.75" customHeight="1" x14ac:dyDescent="0.2">
      <c r="B241" s="191"/>
    </row>
    <row r="242" spans="2:2" ht="15.75" customHeight="1" x14ac:dyDescent="0.2">
      <c r="B242" s="191"/>
    </row>
    <row r="243" spans="2:2" ht="15.75" customHeight="1" x14ac:dyDescent="0.2">
      <c r="B243" s="191"/>
    </row>
    <row r="244" spans="2:2" ht="15.75" customHeight="1" x14ac:dyDescent="0.2">
      <c r="B244" s="191"/>
    </row>
    <row r="245" spans="2:2" ht="15.75" customHeight="1" x14ac:dyDescent="0.2">
      <c r="B245" s="191"/>
    </row>
    <row r="246" spans="2:2" ht="15.75" customHeight="1" x14ac:dyDescent="0.2">
      <c r="B246" s="191"/>
    </row>
    <row r="247" spans="2:2" ht="15.75" customHeight="1" x14ac:dyDescent="0.2">
      <c r="B247" s="191"/>
    </row>
    <row r="248" spans="2:2" ht="15.75" customHeight="1" x14ac:dyDescent="0.2">
      <c r="B248" s="191"/>
    </row>
    <row r="249" spans="2:2" ht="15.75" customHeight="1" x14ac:dyDescent="0.2">
      <c r="B249" s="191"/>
    </row>
    <row r="250" spans="2:2" ht="15.75" customHeight="1" x14ac:dyDescent="0.2">
      <c r="B250" s="191"/>
    </row>
    <row r="251" spans="2:2" ht="15.75" customHeight="1" x14ac:dyDescent="0.2">
      <c r="B251" s="191"/>
    </row>
    <row r="252" spans="2:2" ht="15.75" customHeight="1" x14ac:dyDescent="0.2">
      <c r="B252" s="191"/>
    </row>
    <row r="253" spans="2:2" ht="15.75" customHeight="1" x14ac:dyDescent="0.2">
      <c r="B253" s="191"/>
    </row>
    <row r="254" spans="2:2" ht="15.75" customHeight="1" x14ac:dyDescent="0.2">
      <c r="B254" s="191"/>
    </row>
    <row r="255" spans="2:2" ht="15.75" customHeight="1" x14ac:dyDescent="0.2">
      <c r="B255" s="191"/>
    </row>
    <row r="256" spans="2:2" ht="15.75" customHeight="1" x14ac:dyDescent="0.2">
      <c r="B256" s="191"/>
    </row>
    <row r="257" spans="2:2" ht="15.75" customHeight="1" x14ac:dyDescent="0.2">
      <c r="B257" s="191"/>
    </row>
    <row r="258" spans="2:2" ht="15.75" customHeight="1" x14ac:dyDescent="0.2">
      <c r="B258" s="191"/>
    </row>
    <row r="259" spans="2:2" ht="15.75" customHeight="1" x14ac:dyDescent="0.2">
      <c r="B259" s="191"/>
    </row>
    <row r="260" spans="2:2" ht="15.75" customHeight="1" x14ac:dyDescent="0.2">
      <c r="B260" s="191"/>
    </row>
    <row r="261" spans="2:2" ht="15.75" customHeight="1" x14ac:dyDescent="0.2">
      <c r="B261" s="191"/>
    </row>
    <row r="262" spans="2:2" ht="15.75" customHeight="1" x14ac:dyDescent="0.2">
      <c r="B262" s="191"/>
    </row>
    <row r="263" spans="2:2" ht="15.75" customHeight="1" x14ac:dyDescent="0.2">
      <c r="B263" s="191"/>
    </row>
    <row r="264" spans="2:2" ht="15.75" customHeight="1" x14ac:dyDescent="0.2">
      <c r="B264" s="191"/>
    </row>
    <row r="265" spans="2:2" ht="15.75" customHeight="1" x14ac:dyDescent="0.2">
      <c r="B265" s="191"/>
    </row>
    <row r="266" spans="2:2" ht="15.75" customHeight="1" x14ac:dyDescent="0.2">
      <c r="B266" s="191"/>
    </row>
    <row r="267" spans="2:2" ht="15.75" customHeight="1" x14ac:dyDescent="0.2">
      <c r="B267" s="191"/>
    </row>
    <row r="268" spans="2:2" ht="15.75" customHeight="1" x14ac:dyDescent="0.2">
      <c r="B268" s="191"/>
    </row>
    <row r="269" spans="2:2" ht="15.75" customHeight="1" x14ac:dyDescent="0.2">
      <c r="B269" s="191"/>
    </row>
    <row r="270" spans="2:2" ht="15.75" customHeight="1" x14ac:dyDescent="0.2">
      <c r="B270" s="191"/>
    </row>
    <row r="271" spans="2:2" ht="15.75" customHeight="1" x14ac:dyDescent="0.2">
      <c r="B271" s="191"/>
    </row>
    <row r="272" spans="2:2" ht="15.75" customHeight="1" x14ac:dyDescent="0.2">
      <c r="B272" s="191"/>
    </row>
    <row r="273" spans="2:2" ht="15.75" customHeight="1" x14ac:dyDescent="0.2">
      <c r="B273" s="191"/>
    </row>
    <row r="274" spans="2:2" ht="15.75" customHeight="1" x14ac:dyDescent="0.2">
      <c r="B274" s="191"/>
    </row>
    <row r="275" spans="2:2" ht="15.75" customHeight="1" x14ac:dyDescent="0.2">
      <c r="B275" s="191"/>
    </row>
    <row r="276" spans="2:2" ht="15.75" customHeight="1" x14ac:dyDescent="0.2">
      <c r="B276" s="191"/>
    </row>
    <row r="277" spans="2:2" ht="15.75" customHeight="1" x14ac:dyDescent="0.2">
      <c r="B277" s="191"/>
    </row>
    <row r="278" spans="2:2" ht="15.75" customHeight="1" x14ac:dyDescent="0.2">
      <c r="B278" s="191"/>
    </row>
    <row r="279" spans="2:2" ht="15.75" customHeight="1" x14ac:dyDescent="0.2">
      <c r="B279" s="191"/>
    </row>
    <row r="280" spans="2:2" ht="15.75" customHeight="1" x14ac:dyDescent="0.2">
      <c r="B280" s="191"/>
    </row>
    <row r="281" spans="2:2" ht="15.75" customHeight="1" x14ac:dyDescent="0.2">
      <c r="B281" s="191"/>
    </row>
    <row r="282" spans="2:2" ht="15.75" customHeight="1" x14ac:dyDescent="0.2">
      <c r="B282" s="191"/>
    </row>
    <row r="283" spans="2:2" ht="15.75" customHeight="1" x14ac:dyDescent="0.2">
      <c r="B283" s="191"/>
    </row>
    <row r="284" spans="2:2" ht="15.75" customHeight="1" x14ac:dyDescent="0.2">
      <c r="B284" s="191"/>
    </row>
    <row r="285" spans="2:2" ht="15.75" customHeight="1" x14ac:dyDescent="0.2">
      <c r="B285" s="191"/>
    </row>
    <row r="286" spans="2:2" ht="15.75" customHeight="1" x14ac:dyDescent="0.2">
      <c r="B286" s="191"/>
    </row>
    <row r="287" spans="2:2" ht="15.75" customHeight="1" x14ac:dyDescent="0.2">
      <c r="B287" s="191"/>
    </row>
    <row r="288" spans="2:2" ht="15.75" customHeight="1" x14ac:dyDescent="0.2">
      <c r="B288" s="191"/>
    </row>
    <row r="289" spans="2:2" ht="15.75" customHeight="1" x14ac:dyDescent="0.2">
      <c r="B289" s="191"/>
    </row>
    <row r="290" spans="2:2" ht="15.75" customHeight="1" x14ac:dyDescent="0.2">
      <c r="B290" s="191"/>
    </row>
    <row r="291" spans="2:2" ht="15.75" customHeight="1" x14ac:dyDescent="0.2">
      <c r="B291" s="191"/>
    </row>
    <row r="292" spans="2:2" ht="15.75" customHeight="1" x14ac:dyDescent="0.2">
      <c r="B292" s="191"/>
    </row>
    <row r="293" spans="2:2" ht="15.75" customHeight="1" x14ac:dyDescent="0.2">
      <c r="B293" s="191"/>
    </row>
    <row r="294" spans="2:2" ht="15.75" customHeight="1" x14ac:dyDescent="0.2">
      <c r="B294" s="191"/>
    </row>
    <row r="295" spans="2:2" ht="15.75" customHeight="1" x14ac:dyDescent="0.2">
      <c r="B295" s="191"/>
    </row>
    <row r="296" spans="2:2" ht="15.75" customHeight="1" x14ac:dyDescent="0.2">
      <c r="B296" s="191"/>
    </row>
    <row r="297" spans="2:2" ht="15.75" customHeight="1" x14ac:dyDescent="0.2">
      <c r="B297" s="191"/>
    </row>
    <row r="298" spans="2:2" ht="15.75" customHeight="1" x14ac:dyDescent="0.2">
      <c r="B298" s="191"/>
    </row>
    <row r="299" spans="2:2" ht="15.75" customHeight="1" x14ac:dyDescent="0.2">
      <c r="B299" s="191"/>
    </row>
    <row r="300" spans="2:2" ht="15.75" customHeight="1" x14ac:dyDescent="0.2">
      <c r="B300" s="191"/>
    </row>
    <row r="301" spans="2:2" ht="15.75" customHeight="1" x14ac:dyDescent="0.2">
      <c r="B301" s="191"/>
    </row>
    <row r="302" spans="2:2" ht="15.75" customHeight="1" x14ac:dyDescent="0.2">
      <c r="B302" s="191"/>
    </row>
    <row r="303" spans="2:2" ht="15.75" customHeight="1" x14ac:dyDescent="0.2">
      <c r="B303" s="191"/>
    </row>
    <row r="304" spans="2:2" ht="15.75" customHeight="1" x14ac:dyDescent="0.2">
      <c r="B304" s="191"/>
    </row>
    <row r="305" spans="2:2" ht="15.75" customHeight="1" x14ac:dyDescent="0.2">
      <c r="B305" s="191"/>
    </row>
    <row r="306" spans="2:2" ht="15.75" customHeight="1" x14ac:dyDescent="0.2">
      <c r="B306" s="191"/>
    </row>
    <row r="307" spans="2:2" ht="15.75" customHeight="1" x14ac:dyDescent="0.2">
      <c r="B307" s="191"/>
    </row>
    <row r="308" spans="2:2" ht="15.75" customHeight="1" x14ac:dyDescent="0.2">
      <c r="B308" s="191"/>
    </row>
    <row r="309" spans="2:2" ht="15.75" customHeight="1" x14ac:dyDescent="0.2">
      <c r="B309" s="191"/>
    </row>
    <row r="310" spans="2:2" ht="15.75" customHeight="1" x14ac:dyDescent="0.2">
      <c r="B310" s="191"/>
    </row>
    <row r="311" spans="2:2" ht="15.75" customHeight="1" x14ac:dyDescent="0.2">
      <c r="B311" s="191"/>
    </row>
    <row r="312" spans="2:2" ht="15.75" customHeight="1" x14ac:dyDescent="0.2">
      <c r="B312" s="191"/>
    </row>
    <row r="313" spans="2:2" ht="15.75" customHeight="1" x14ac:dyDescent="0.2">
      <c r="B313" s="191"/>
    </row>
    <row r="314" spans="2:2" ht="15.75" customHeight="1" x14ac:dyDescent="0.2">
      <c r="B314" s="191"/>
    </row>
    <row r="315" spans="2:2" ht="15.75" customHeight="1" x14ac:dyDescent="0.2">
      <c r="B315" s="191"/>
    </row>
    <row r="316" spans="2:2" ht="15.75" customHeight="1" x14ac:dyDescent="0.2">
      <c r="B316" s="191"/>
    </row>
    <row r="317" spans="2:2" ht="15.75" customHeight="1" x14ac:dyDescent="0.2">
      <c r="B317" s="191"/>
    </row>
    <row r="318" spans="2:2" ht="15.75" customHeight="1" x14ac:dyDescent="0.2">
      <c r="B318" s="191"/>
    </row>
    <row r="319" spans="2:2" ht="15.75" customHeight="1" x14ac:dyDescent="0.2">
      <c r="B319" s="191"/>
    </row>
    <row r="320" spans="2:2" ht="15.75" customHeight="1" x14ac:dyDescent="0.2">
      <c r="B320" s="191"/>
    </row>
    <row r="321" spans="2:2" ht="15.75" customHeight="1" x14ac:dyDescent="0.2">
      <c r="B321" s="191"/>
    </row>
    <row r="322" spans="2:2" ht="15.75" customHeight="1" x14ac:dyDescent="0.2">
      <c r="B322" s="191"/>
    </row>
    <row r="323" spans="2:2" ht="15.75" customHeight="1" x14ac:dyDescent="0.2">
      <c r="B323" s="191"/>
    </row>
    <row r="324" spans="2:2" ht="15.75" customHeight="1" x14ac:dyDescent="0.2">
      <c r="B324" s="191"/>
    </row>
    <row r="325" spans="2:2" ht="15.75" customHeight="1" x14ac:dyDescent="0.2">
      <c r="B325" s="191"/>
    </row>
    <row r="326" spans="2:2" ht="15.75" customHeight="1" x14ac:dyDescent="0.2">
      <c r="B326" s="191"/>
    </row>
    <row r="327" spans="2:2" ht="15.75" customHeight="1" x14ac:dyDescent="0.2">
      <c r="B327" s="191"/>
    </row>
    <row r="328" spans="2:2" ht="15.75" customHeight="1" x14ac:dyDescent="0.2">
      <c r="B328" s="191"/>
    </row>
    <row r="329" spans="2:2" ht="15.75" customHeight="1" x14ac:dyDescent="0.2">
      <c r="B329" s="191"/>
    </row>
    <row r="330" spans="2:2" ht="15.75" customHeight="1" x14ac:dyDescent="0.2">
      <c r="B330" s="191"/>
    </row>
    <row r="331" spans="2:2" ht="15.75" customHeight="1" x14ac:dyDescent="0.2">
      <c r="B331" s="191"/>
    </row>
    <row r="332" spans="2:2" ht="15.75" customHeight="1" x14ac:dyDescent="0.2">
      <c r="B332" s="191"/>
    </row>
    <row r="333" spans="2:2" ht="15.75" customHeight="1" x14ac:dyDescent="0.2">
      <c r="B333" s="191"/>
    </row>
    <row r="334" spans="2:2" ht="15.75" customHeight="1" x14ac:dyDescent="0.2">
      <c r="B334" s="191"/>
    </row>
    <row r="335" spans="2:2" ht="15.75" customHeight="1" x14ac:dyDescent="0.2">
      <c r="B335" s="191"/>
    </row>
    <row r="336" spans="2:2" ht="15.75" customHeight="1" x14ac:dyDescent="0.2">
      <c r="B336" s="191"/>
    </row>
    <row r="337" spans="2:2" ht="15.75" customHeight="1" x14ac:dyDescent="0.2">
      <c r="B337" s="191"/>
    </row>
    <row r="338" spans="2:2" ht="15.75" customHeight="1" x14ac:dyDescent="0.2">
      <c r="B338" s="191"/>
    </row>
    <row r="339" spans="2:2" ht="15.75" customHeight="1" x14ac:dyDescent="0.2">
      <c r="B339" s="191"/>
    </row>
    <row r="340" spans="2:2" ht="15.75" customHeight="1" x14ac:dyDescent="0.2">
      <c r="B340" s="191"/>
    </row>
    <row r="341" spans="2:2" ht="15.75" customHeight="1" x14ac:dyDescent="0.2">
      <c r="B341" s="191"/>
    </row>
    <row r="342" spans="2:2" ht="15.75" customHeight="1" x14ac:dyDescent="0.2">
      <c r="B342" s="191"/>
    </row>
    <row r="343" spans="2:2" ht="15.75" customHeight="1" x14ac:dyDescent="0.2">
      <c r="B343" s="191"/>
    </row>
    <row r="344" spans="2:2" ht="15.75" customHeight="1" x14ac:dyDescent="0.2">
      <c r="B344" s="191"/>
    </row>
    <row r="345" spans="2:2" ht="15.75" customHeight="1" x14ac:dyDescent="0.2">
      <c r="B345" s="191"/>
    </row>
    <row r="346" spans="2:2" ht="15.75" customHeight="1" x14ac:dyDescent="0.2">
      <c r="B346" s="191"/>
    </row>
    <row r="347" spans="2:2" ht="15.75" customHeight="1" x14ac:dyDescent="0.2">
      <c r="B347" s="191"/>
    </row>
    <row r="348" spans="2:2" ht="15.75" customHeight="1" x14ac:dyDescent="0.2">
      <c r="B348" s="191"/>
    </row>
    <row r="349" spans="2:2" ht="15.75" customHeight="1" x14ac:dyDescent="0.2">
      <c r="B349" s="191"/>
    </row>
    <row r="350" spans="2:2" ht="15.75" customHeight="1" x14ac:dyDescent="0.2">
      <c r="B350" s="191"/>
    </row>
    <row r="351" spans="2:2" ht="15.75" customHeight="1" x14ac:dyDescent="0.2">
      <c r="B351" s="191"/>
    </row>
    <row r="352" spans="2:2" ht="15.75" customHeight="1" x14ac:dyDescent="0.2">
      <c r="B352" s="191"/>
    </row>
    <row r="353" spans="2:2" ht="15.75" customHeight="1" x14ac:dyDescent="0.2">
      <c r="B353" s="191"/>
    </row>
    <row r="354" spans="2:2" ht="15.75" customHeight="1" x14ac:dyDescent="0.2">
      <c r="B354" s="191"/>
    </row>
    <row r="355" spans="2:2" ht="15.75" customHeight="1" x14ac:dyDescent="0.2">
      <c r="B355" s="191"/>
    </row>
    <row r="356" spans="2:2" ht="15.75" customHeight="1" x14ac:dyDescent="0.2">
      <c r="B356" s="191"/>
    </row>
    <row r="357" spans="2:2" ht="15.75" customHeight="1" x14ac:dyDescent="0.2">
      <c r="B357" s="191"/>
    </row>
    <row r="358" spans="2:2" ht="15.75" customHeight="1" x14ac:dyDescent="0.2">
      <c r="B358" s="191"/>
    </row>
    <row r="359" spans="2:2" ht="15.75" customHeight="1" x14ac:dyDescent="0.2">
      <c r="B359" s="191"/>
    </row>
    <row r="360" spans="2:2" ht="15.75" customHeight="1" x14ac:dyDescent="0.2">
      <c r="B360" s="191"/>
    </row>
    <row r="361" spans="2:2" ht="15.75" customHeight="1" x14ac:dyDescent="0.2">
      <c r="B361" s="191"/>
    </row>
    <row r="362" spans="2:2" ht="15.75" customHeight="1" x14ac:dyDescent="0.2">
      <c r="B362" s="191"/>
    </row>
    <row r="363" spans="2:2" ht="15.75" customHeight="1" x14ac:dyDescent="0.2">
      <c r="B363" s="191"/>
    </row>
    <row r="364" spans="2:2" ht="15.75" customHeight="1" x14ac:dyDescent="0.2">
      <c r="B364" s="191"/>
    </row>
    <row r="365" spans="2:2" ht="15.75" customHeight="1" x14ac:dyDescent="0.2">
      <c r="B365" s="191"/>
    </row>
    <row r="366" spans="2:2" ht="15.75" customHeight="1" x14ac:dyDescent="0.2">
      <c r="B366" s="191"/>
    </row>
    <row r="367" spans="2:2" ht="15.75" customHeight="1" x14ac:dyDescent="0.2">
      <c r="B367" s="191"/>
    </row>
    <row r="368" spans="2:2" ht="15.75" customHeight="1" x14ac:dyDescent="0.2">
      <c r="B368" s="191"/>
    </row>
    <row r="369" spans="2:2" ht="15.75" customHeight="1" x14ac:dyDescent="0.2">
      <c r="B369" s="191"/>
    </row>
    <row r="370" spans="2:2" ht="15.75" customHeight="1" x14ac:dyDescent="0.2">
      <c r="B370" s="191"/>
    </row>
    <row r="371" spans="2:2" ht="15.75" customHeight="1" x14ac:dyDescent="0.2">
      <c r="B371" s="191"/>
    </row>
    <row r="372" spans="2:2" ht="15.75" customHeight="1" x14ac:dyDescent="0.2">
      <c r="B372" s="191"/>
    </row>
    <row r="373" spans="2:2" ht="15.75" customHeight="1" x14ac:dyDescent="0.2">
      <c r="B373" s="191"/>
    </row>
    <row r="374" spans="2:2" ht="15.75" customHeight="1" x14ac:dyDescent="0.2">
      <c r="B374" s="191"/>
    </row>
    <row r="375" spans="2:2" ht="15.75" customHeight="1" x14ac:dyDescent="0.2">
      <c r="B375" s="191"/>
    </row>
    <row r="376" spans="2:2" ht="15.75" customHeight="1" x14ac:dyDescent="0.2">
      <c r="B376" s="191"/>
    </row>
    <row r="377" spans="2:2" ht="15.75" customHeight="1" x14ac:dyDescent="0.2">
      <c r="B377" s="191"/>
    </row>
    <row r="378" spans="2:2" ht="15.75" customHeight="1" x14ac:dyDescent="0.2">
      <c r="B378" s="191"/>
    </row>
    <row r="379" spans="2:2" ht="15.75" customHeight="1" x14ac:dyDescent="0.2">
      <c r="B379" s="191"/>
    </row>
    <row r="380" spans="2:2" ht="15.75" customHeight="1" x14ac:dyDescent="0.2">
      <c r="B380" s="191"/>
    </row>
    <row r="381" spans="2:2" ht="15.75" customHeight="1" x14ac:dyDescent="0.2">
      <c r="B381" s="191"/>
    </row>
    <row r="382" spans="2:2" ht="15.75" customHeight="1" x14ac:dyDescent="0.2">
      <c r="B382" s="191"/>
    </row>
    <row r="383" spans="2:2" ht="15.75" customHeight="1" x14ac:dyDescent="0.2">
      <c r="B383" s="191"/>
    </row>
    <row r="384" spans="2:2" ht="15.75" customHeight="1" x14ac:dyDescent="0.2">
      <c r="B384" s="191"/>
    </row>
    <row r="385" spans="2:2" ht="15.75" customHeight="1" x14ac:dyDescent="0.2">
      <c r="B385" s="191"/>
    </row>
    <row r="386" spans="2:2" ht="15.75" customHeight="1" x14ac:dyDescent="0.2">
      <c r="B386" s="191"/>
    </row>
    <row r="387" spans="2:2" ht="15.75" customHeight="1" x14ac:dyDescent="0.2">
      <c r="B387" s="191"/>
    </row>
    <row r="388" spans="2:2" ht="15.75" customHeight="1" x14ac:dyDescent="0.2">
      <c r="B388" s="191"/>
    </row>
    <row r="389" spans="2:2" ht="15.75" customHeight="1" x14ac:dyDescent="0.2">
      <c r="B389" s="191"/>
    </row>
    <row r="390" spans="2:2" ht="15.75" customHeight="1" x14ac:dyDescent="0.2">
      <c r="B390" s="191"/>
    </row>
    <row r="391" spans="2:2" ht="15.75" customHeight="1" x14ac:dyDescent="0.2">
      <c r="B391" s="191"/>
    </row>
    <row r="392" spans="2:2" ht="15.75" customHeight="1" x14ac:dyDescent="0.2">
      <c r="B392" s="191"/>
    </row>
    <row r="393" spans="2:2" ht="15.75" customHeight="1" x14ac:dyDescent="0.2">
      <c r="B393" s="191"/>
    </row>
    <row r="394" spans="2:2" ht="15.75" customHeight="1" x14ac:dyDescent="0.2">
      <c r="B394" s="191"/>
    </row>
    <row r="395" spans="2:2" ht="15.75" customHeight="1" x14ac:dyDescent="0.2">
      <c r="B395" s="191"/>
    </row>
    <row r="396" spans="2:2" ht="15.75" customHeight="1" x14ac:dyDescent="0.2">
      <c r="B396" s="191"/>
    </row>
    <row r="397" spans="2:2" ht="15.75" customHeight="1" x14ac:dyDescent="0.2">
      <c r="B397" s="191"/>
    </row>
    <row r="398" spans="2:2" ht="15.75" customHeight="1" x14ac:dyDescent="0.2">
      <c r="B398" s="191"/>
    </row>
    <row r="399" spans="2:2" ht="15.75" customHeight="1" x14ac:dyDescent="0.2">
      <c r="B399" s="191"/>
    </row>
    <row r="400" spans="2:2" ht="15.75" customHeight="1" x14ac:dyDescent="0.2">
      <c r="B400" s="191"/>
    </row>
    <row r="401" spans="2:2" ht="15.75" customHeight="1" x14ac:dyDescent="0.2">
      <c r="B401" s="191"/>
    </row>
    <row r="402" spans="2:2" ht="15.75" customHeight="1" x14ac:dyDescent="0.2">
      <c r="B402" s="191"/>
    </row>
    <row r="403" spans="2:2" ht="15.75" customHeight="1" x14ac:dyDescent="0.2">
      <c r="B403" s="191"/>
    </row>
    <row r="404" spans="2:2" ht="15.75" customHeight="1" x14ac:dyDescent="0.2">
      <c r="B404" s="191"/>
    </row>
    <row r="405" spans="2:2" ht="15.75" customHeight="1" x14ac:dyDescent="0.2">
      <c r="B405" s="191"/>
    </row>
    <row r="406" spans="2:2" ht="15.75" customHeight="1" x14ac:dyDescent="0.2">
      <c r="B406" s="191"/>
    </row>
    <row r="407" spans="2:2" ht="15.75" customHeight="1" x14ac:dyDescent="0.2">
      <c r="B407" s="191"/>
    </row>
    <row r="408" spans="2:2" ht="15.75" customHeight="1" x14ac:dyDescent="0.2">
      <c r="B408" s="191"/>
    </row>
    <row r="409" spans="2:2" ht="15.75" customHeight="1" x14ac:dyDescent="0.2">
      <c r="B409" s="191"/>
    </row>
    <row r="410" spans="2:2" ht="15.75" customHeight="1" x14ac:dyDescent="0.2">
      <c r="B410" s="191"/>
    </row>
    <row r="411" spans="2:2" ht="15.75" customHeight="1" x14ac:dyDescent="0.2">
      <c r="B411" s="191"/>
    </row>
    <row r="412" spans="2:2" ht="15.75" customHeight="1" x14ac:dyDescent="0.2">
      <c r="B412" s="191"/>
    </row>
    <row r="413" spans="2:2" ht="15.75" customHeight="1" x14ac:dyDescent="0.2">
      <c r="B413" s="191"/>
    </row>
    <row r="414" spans="2:2" ht="15.75" customHeight="1" x14ac:dyDescent="0.2">
      <c r="B414" s="191"/>
    </row>
    <row r="415" spans="2:2" ht="15.75" customHeight="1" x14ac:dyDescent="0.2">
      <c r="B415" s="191"/>
    </row>
    <row r="416" spans="2:2" ht="15.75" customHeight="1" x14ac:dyDescent="0.2">
      <c r="B416" s="191"/>
    </row>
    <row r="417" spans="2:2" ht="15.75" customHeight="1" x14ac:dyDescent="0.2">
      <c r="B417" s="191"/>
    </row>
    <row r="418" spans="2:2" ht="15.75" customHeight="1" x14ac:dyDescent="0.2">
      <c r="B418" s="191"/>
    </row>
    <row r="419" spans="2:2" ht="15.75" customHeight="1" x14ac:dyDescent="0.2">
      <c r="B419" s="191"/>
    </row>
    <row r="420" spans="2:2" ht="15.75" customHeight="1" x14ac:dyDescent="0.2">
      <c r="B420" s="191"/>
    </row>
    <row r="421" spans="2:2" ht="15.75" customHeight="1" x14ac:dyDescent="0.2">
      <c r="B421" s="191"/>
    </row>
    <row r="422" spans="2:2" ht="15.75" customHeight="1" x14ac:dyDescent="0.2">
      <c r="B422" s="191"/>
    </row>
    <row r="423" spans="2:2" ht="15.75" customHeight="1" x14ac:dyDescent="0.2">
      <c r="B423" s="191"/>
    </row>
    <row r="424" spans="2:2" ht="15.75" customHeight="1" x14ac:dyDescent="0.2">
      <c r="B424" s="191"/>
    </row>
    <row r="425" spans="2:2" ht="15.75" customHeight="1" x14ac:dyDescent="0.2">
      <c r="B425" s="191"/>
    </row>
    <row r="426" spans="2:2" ht="15.75" customHeight="1" x14ac:dyDescent="0.2">
      <c r="B426" s="191"/>
    </row>
    <row r="427" spans="2:2" ht="15.75" customHeight="1" x14ac:dyDescent="0.2">
      <c r="B427" s="191"/>
    </row>
    <row r="428" spans="2:2" ht="15.75" customHeight="1" x14ac:dyDescent="0.2">
      <c r="B428" s="191"/>
    </row>
    <row r="429" spans="2:2" ht="15.75" customHeight="1" x14ac:dyDescent="0.2">
      <c r="B429" s="191"/>
    </row>
    <row r="430" spans="2:2" ht="15.75" customHeight="1" x14ac:dyDescent="0.2">
      <c r="B430" s="191"/>
    </row>
    <row r="431" spans="2:2" ht="15.75" customHeight="1" x14ac:dyDescent="0.2">
      <c r="B431" s="191"/>
    </row>
    <row r="432" spans="2:2" ht="15.75" customHeight="1" x14ac:dyDescent="0.2">
      <c r="B432" s="191"/>
    </row>
    <row r="433" spans="2:2" ht="15.75" customHeight="1" x14ac:dyDescent="0.2">
      <c r="B433" s="191"/>
    </row>
    <row r="434" spans="2:2" ht="15.75" customHeight="1" x14ac:dyDescent="0.2">
      <c r="B434" s="191"/>
    </row>
    <row r="435" spans="2:2" ht="15.75" customHeight="1" x14ac:dyDescent="0.2">
      <c r="B435" s="191"/>
    </row>
    <row r="436" spans="2:2" ht="15.75" customHeight="1" x14ac:dyDescent="0.2">
      <c r="B436" s="191"/>
    </row>
    <row r="437" spans="2:2" ht="15.75" customHeight="1" x14ac:dyDescent="0.2">
      <c r="B437" s="191"/>
    </row>
    <row r="438" spans="2:2" ht="15.75" customHeight="1" x14ac:dyDescent="0.2">
      <c r="B438" s="191"/>
    </row>
    <row r="439" spans="2:2" ht="15.75" customHeight="1" x14ac:dyDescent="0.2">
      <c r="B439" s="191"/>
    </row>
    <row r="440" spans="2:2" ht="15.75" customHeight="1" x14ac:dyDescent="0.2">
      <c r="B440" s="191"/>
    </row>
    <row r="441" spans="2:2" ht="15.75" customHeight="1" x14ac:dyDescent="0.2">
      <c r="B441" s="191"/>
    </row>
    <row r="442" spans="2:2" ht="15.75" customHeight="1" x14ac:dyDescent="0.2">
      <c r="B442" s="191"/>
    </row>
    <row r="443" spans="2:2" ht="15.75" customHeight="1" x14ac:dyDescent="0.2">
      <c r="B443" s="191"/>
    </row>
    <row r="444" spans="2:2" ht="15.75" customHeight="1" x14ac:dyDescent="0.2">
      <c r="B444" s="191"/>
    </row>
    <row r="445" spans="2:2" ht="15.75" customHeight="1" x14ac:dyDescent="0.2">
      <c r="B445" s="191"/>
    </row>
    <row r="446" spans="2:2" ht="15.75" customHeight="1" x14ac:dyDescent="0.2">
      <c r="B446" s="191"/>
    </row>
    <row r="447" spans="2:2" ht="15.75" customHeight="1" x14ac:dyDescent="0.2">
      <c r="B447" s="191"/>
    </row>
    <row r="448" spans="2:2" ht="15.75" customHeight="1" x14ac:dyDescent="0.2">
      <c r="B448" s="191"/>
    </row>
    <row r="449" spans="2:2" ht="15.75" customHeight="1" x14ac:dyDescent="0.2">
      <c r="B449" s="191"/>
    </row>
    <row r="450" spans="2:2" ht="15.75" customHeight="1" x14ac:dyDescent="0.2">
      <c r="B450" s="191"/>
    </row>
    <row r="451" spans="2:2" ht="15.75" customHeight="1" x14ac:dyDescent="0.2">
      <c r="B451" s="191"/>
    </row>
    <row r="452" spans="2:2" ht="15.75" customHeight="1" x14ac:dyDescent="0.2">
      <c r="B452" s="191"/>
    </row>
    <row r="453" spans="2:2" ht="15.75" customHeight="1" x14ac:dyDescent="0.2">
      <c r="B453" s="191"/>
    </row>
    <row r="454" spans="2:2" ht="15.75" customHeight="1" x14ac:dyDescent="0.2">
      <c r="B454" s="191"/>
    </row>
    <row r="455" spans="2:2" ht="15.75" customHeight="1" x14ac:dyDescent="0.2">
      <c r="B455" s="191"/>
    </row>
    <row r="456" spans="2:2" ht="15.75" customHeight="1" x14ac:dyDescent="0.2">
      <c r="B456" s="191"/>
    </row>
    <row r="457" spans="2:2" ht="15.75" customHeight="1" x14ac:dyDescent="0.2">
      <c r="B457" s="191"/>
    </row>
    <row r="458" spans="2:2" ht="15.75" customHeight="1" x14ac:dyDescent="0.2">
      <c r="B458" s="191"/>
    </row>
    <row r="459" spans="2:2" ht="15.75" customHeight="1" x14ac:dyDescent="0.2">
      <c r="B459" s="191"/>
    </row>
    <row r="460" spans="2:2" ht="15.75" customHeight="1" x14ac:dyDescent="0.2">
      <c r="B460" s="191"/>
    </row>
    <row r="461" spans="2:2" ht="15.75" customHeight="1" x14ac:dyDescent="0.2">
      <c r="B461" s="191"/>
    </row>
    <row r="462" spans="2:2" ht="15.75" customHeight="1" x14ac:dyDescent="0.2">
      <c r="B462" s="191"/>
    </row>
    <row r="463" spans="2:2" ht="15.75" customHeight="1" x14ac:dyDescent="0.2">
      <c r="B463" s="191"/>
    </row>
    <row r="464" spans="2:2" ht="15.75" customHeight="1" x14ac:dyDescent="0.2">
      <c r="B464" s="191"/>
    </row>
    <row r="465" spans="2:2" ht="15.75" customHeight="1" x14ac:dyDescent="0.2">
      <c r="B465" s="191"/>
    </row>
    <row r="466" spans="2:2" ht="15.75" customHeight="1" x14ac:dyDescent="0.2">
      <c r="B466" s="191"/>
    </row>
    <row r="467" spans="2:2" ht="15.75" customHeight="1" x14ac:dyDescent="0.2">
      <c r="B467" s="191"/>
    </row>
    <row r="468" spans="2:2" ht="15.75" customHeight="1" x14ac:dyDescent="0.2">
      <c r="B468" s="191"/>
    </row>
    <row r="469" spans="2:2" ht="15.75" customHeight="1" x14ac:dyDescent="0.2">
      <c r="B469" s="191"/>
    </row>
    <row r="470" spans="2:2" ht="15.75" customHeight="1" x14ac:dyDescent="0.2">
      <c r="B470" s="191"/>
    </row>
    <row r="471" spans="2:2" ht="15.75" customHeight="1" x14ac:dyDescent="0.2">
      <c r="B471" s="191"/>
    </row>
    <row r="472" spans="2:2" ht="15.75" customHeight="1" x14ac:dyDescent="0.2">
      <c r="B472" s="191"/>
    </row>
    <row r="473" spans="2:2" ht="15.75" customHeight="1" x14ac:dyDescent="0.2">
      <c r="B473" s="191"/>
    </row>
    <row r="474" spans="2:2" ht="15.75" customHeight="1" x14ac:dyDescent="0.2">
      <c r="B474" s="191"/>
    </row>
    <row r="475" spans="2:2" ht="15.75" customHeight="1" x14ac:dyDescent="0.2">
      <c r="B475" s="191"/>
    </row>
    <row r="476" spans="2:2" ht="15.75" customHeight="1" x14ac:dyDescent="0.2">
      <c r="B476" s="191"/>
    </row>
    <row r="477" spans="2:2" ht="15.75" customHeight="1" x14ac:dyDescent="0.2">
      <c r="B477" s="191"/>
    </row>
    <row r="478" spans="2:2" ht="15.75" customHeight="1" x14ac:dyDescent="0.2">
      <c r="B478" s="191"/>
    </row>
    <row r="479" spans="2:2" ht="15.75" customHeight="1" x14ac:dyDescent="0.2">
      <c r="B479" s="191"/>
    </row>
    <row r="480" spans="2:2" ht="15.75" customHeight="1" x14ac:dyDescent="0.2">
      <c r="B480" s="191"/>
    </row>
    <row r="481" spans="2:2" ht="15.75" customHeight="1" x14ac:dyDescent="0.2">
      <c r="B481" s="191"/>
    </row>
    <row r="482" spans="2:2" ht="15.75" customHeight="1" x14ac:dyDescent="0.2">
      <c r="B482" s="191"/>
    </row>
    <row r="483" spans="2:2" ht="15.75" customHeight="1" x14ac:dyDescent="0.2">
      <c r="B483" s="191"/>
    </row>
    <row r="484" spans="2:2" ht="15.75" customHeight="1" x14ac:dyDescent="0.2">
      <c r="B484" s="191"/>
    </row>
    <row r="485" spans="2:2" ht="15.75" customHeight="1" x14ac:dyDescent="0.2">
      <c r="B485" s="191"/>
    </row>
    <row r="486" spans="2:2" ht="15.75" customHeight="1" x14ac:dyDescent="0.2">
      <c r="B486" s="191"/>
    </row>
    <row r="487" spans="2:2" ht="15.75" customHeight="1" x14ac:dyDescent="0.2">
      <c r="B487" s="191"/>
    </row>
    <row r="488" spans="2:2" ht="15.75" customHeight="1" x14ac:dyDescent="0.2">
      <c r="B488" s="191"/>
    </row>
    <row r="489" spans="2:2" ht="15.75" customHeight="1" x14ac:dyDescent="0.2">
      <c r="B489" s="191"/>
    </row>
    <row r="490" spans="2:2" ht="15.75" customHeight="1" x14ac:dyDescent="0.2">
      <c r="B490" s="191"/>
    </row>
    <row r="491" spans="2:2" ht="15.75" customHeight="1" x14ac:dyDescent="0.2">
      <c r="B491" s="191"/>
    </row>
    <row r="492" spans="2:2" ht="15.75" customHeight="1" x14ac:dyDescent="0.2">
      <c r="B492" s="191"/>
    </row>
    <row r="493" spans="2:2" ht="15.75" customHeight="1" x14ac:dyDescent="0.2">
      <c r="B493" s="191"/>
    </row>
    <row r="494" spans="2:2" ht="15.75" customHeight="1" x14ac:dyDescent="0.2">
      <c r="B494" s="191"/>
    </row>
    <row r="495" spans="2:2" ht="15.75" customHeight="1" x14ac:dyDescent="0.2">
      <c r="B495" s="191"/>
    </row>
    <row r="496" spans="2:2" ht="15.75" customHeight="1" x14ac:dyDescent="0.2">
      <c r="B496" s="191"/>
    </row>
    <row r="497" spans="2:2" ht="15.75" customHeight="1" x14ac:dyDescent="0.2">
      <c r="B497" s="191"/>
    </row>
    <row r="498" spans="2:2" ht="15.75" customHeight="1" x14ac:dyDescent="0.2">
      <c r="B498" s="191"/>
    </row>
    <row r="499" spans="2:2" ht="15.75" customHeight="1" x14ac:dyDescent="0.2">
      <c r="B499" s="191"/>
    </row>
    <row r="500" spans="2:2" ht="15.75" customHeight="1" x14ac:dyDescent="0.2">
      <c r="B500" s="191"/>
    </row>
    <row r="501" spans="2:2" ht="15.75" customHeight="1" x14ac:dyDescent="0.2">
      <c r="B501" s="191"/>
    </row>
    <row r="502" spans="2:2" ht="15.75" customHeight="1" x14ac:dyDescent="0.2">
      <c r="B502" s="191"/>
    </row>
    <row r="503" spans="2:2" ht="15.75" customHeight="1" x14ac:dyDescent="0.2">
      <c r="B503" s="191"/>
    </row>
    <row r="504" spans="2:2" ht="15.75" customHeight="1" x14ac:dyDescent="0.2">
      <c r="B504" s="191"/>
    </row>
    <row r="505" spans="2:2" ht="15.75" customHeight="1" x14ac:dyDescent="0.2">
      <c r="B505" s="191"/>
    </row>
    <row r="506" spans="2:2" ht="15.75" customHeight="1" x14ac:dyDescent="0.2">
      <c r="B506" s="191"/>
    </row>
    <row r="507" spans="2:2" ht="15.75" customHeight="1" x14ac:dyDescent="0.2">
      <c r="B507" s="191"/>
    </row>
    <row r="508" spans="2:2" ht="15.75" customHeight="1" x14ac:dyDescent="0.2">
      <c r="B508" s="191"/>
    </row>
    <row r="509" spans="2:2" ht="15.75" customHeight="1" x14ac:dyDescent="0.2">
      <c r="B509" s="191"/>
    </row>
    <row r="510" spans="2:2" ht="15.75" customHeight="1" x14ac:dyDescent="0.2">
      <c r="B510" s="191"/>
    </row>
    <row r="511" spans="2:2" ht="15.75" customHeight="1" x14ac:dyDescent="0.2">
      <c r="B511" s="191"/>
    </row>
    <row r="512" spans="2:2" ht="15.75" customHeight="1" x14ac:dyDescent="0.2">
      <c r="B512" s="191"/>
    </row>
    <row r="513" spans="2:2" ht="15.75" customHeight="1" x14ac:dyDescent="0.2">
      <c r="B513" s="191"/>
    </row>
    <row r="514" spans="2:2" ht="15.75" customHeight="1" x14ac:dyDescent="0.2">
      <c r="B514" s="191"/>
    </row>
    <row r="515" spans="2:2" ht="15.75" customHeight="1" x14ac:dyDescent="0.2">
      <c r="B515" s="191"/>
    </row>
    <row r="516" spans="2:2" ht="15.75" customHeight="1" x14ac:dyDescent="0.2">
      <c r="B516" s="191"/>
    </row>
    <row r="517" spans="2:2" ht="15.75" customHeight="1" x14ac:dyDescent="0.2">
      <c r="B517" s="191"/>
    </row>
    <row r="518" spans="2:2" ht="15.75" customHeight="1" x14ac:dyDescent="0.2">
      <c r="B518" s="191"/>
    </row>
    <row r="519" spans="2:2" ht="15.75" customHeight="1" x14ac:dyDescent="0.2">
      <c r="B519" s="191"/>
    </row>
    <row r="520" spans="2:2" ht="15.75" customHeight="1" x14ac:dyDescent="0.2">
      <c r="B520" s="191"/>
    </row>
    <row r="521" spans="2:2" ht="15.75" customHeight="1" x14ac:dyDescent="0.2">
      <c r="B521" s="191"/>
    </row>
    <row r="522" spans="2:2" ht="15.75" customHeight="1" x14ac:dyDescent="0.2">
      <c r="B522" s="191"/>
    </row>
    <row r="523" spans="2:2" ht="15.75" customHeight="1" x14ac:dyDescent="0.2">
      <c r="B523" s="191"/>
    </row>
    <row r="524" spans="2:2" ht="15.75" customHeight="1" x14ac:dyDescent="0.2">
      <c r="B524" s="191"/>
    </row>
    <row r="525" spans="2:2" ht="15.75" customHeight="1" x14ac:dyDescent="0.2">
      <c r="B525" s="191"/>
    </row>
    <row r="526" spans="2:2" ht="15.75" customHeight="1" x14ac:dyDescent="0.2">
      <c r="B526" s="191"/>
    </row>
    <row r="527" spans="2:2" ht="15.75" customHeight="1" x14ac:dyDescent="0.2">
      <c r="B527" s="191"/>
    </row>
    <row r="528" spans="2:2" ht="15.75" customHeight="1" x14ac:dyDescent="0.2">
      <c r="B528" s="191"/>
    </row>
    <row r="529" spans="2:2" ht="15.75" customHeight="1" x14ac:dyDescent="0.2">
      <c r="B529" s="191"/>
    </row>
    <row r="530" spans="2:2" ht="15.75" customHeight="1" x14ac:dyDescent="0.2">
      <c r="B530" s="191"/>
    </row>
    <row r="531" spans="2:2" ht="15.75" customHeight="1" x14ac:dyDescent="0.2">
      <c r="B531" s="191"/>
    </row>
    <row r="532" spans="2:2" ht="15.75" customHeight="1" x14ac:dyDescent="0.2">
      <c r="B532" s="191"/>
    </row>
    <row r="533" spans="2:2" ht="15.75" customHeight="1" x14ac:dyDescent="0.2">
      <c r="B533" s="191"/>
    </row>
    <row r="534" spans="2:2" ht="15.75" customHeight="1" x14ac:dyDescent="0.2">
      <c r="B534" s="191"/>
    </row>
    <row r="535" spans="2:2" ht="15.75" customHeight="1" x14ac:dyDescent="0.2">
      <c r="B535" s="191"/>
    </row>
    <row r="536" spans="2:2" ht="15.75" customHeight="1" x14ac:dyDescent="0.2">
      <c r="B536" s="191"/>
    </row>
    <row r="537" spans="2:2" ht="15.75" customHeight="1" x14ac:dyDescent="0.2">
      <c r="B537" s="191"/>
    </row>
    <row r="538" spans="2:2" ht="15.75" customHeight="1" x14ac:dyDescent="0.2">
      <c r="B538" s="191"/>
    </row>
    <row r="539" spans="2:2" ht="15.75" customHeight="1" x14ac:dyDescent="0.2">
      <c r="B539" s="191"/>
    </row>
    <row r="540" spans="2:2" ht="15.75" customHeight="1" x14ac:dyDescent="0.2">
      <c r="B540" s="191"/>
    </row>
    <row r="541" spans="2:2" ht="15.75" customHeight="1" x14ac:dyDescent="0.2">
      <c r="B541" s="191"/>
    </row>
    <row r="542" spans="2:2" ht="15.75" customHeight="1" x14ac:dyDescent="0.2">
      <c r="B542" s="191"/>
    </row>
    <row r="543" spans="2:2" ht="15.75" customHeight="1" x14ac:dyDescent="0.2">
      <c r="B543" s="191"/>
    </row>
    <row r="544" spans="2:2" ht="15.75" customHeight="1" x14ac:dyDescent="0.2">
      <c r="B544" s="191"/>
    </row>
    <row r="545" spans="2:2" ht="15.75" customHeight="1" x14ac:dyDescent="0.2">
      <c r="B545" s="191"/>
    </row>
    <row r="546" spans="2:2" ht="15.75" customHeight="1" x14ac:dyDescent="0.2">
      <c r="B546" s="191"/>
    </row>
    <row r="547" spans="2:2" ht="15.75" customHeight="1" x14ac:dyDescent="0.2">
      <c r="B547" s="191"/>
    </row>
    <row r="548" spans="2:2" ht="15.75" customHeight="1" x14ac:dyDescent="0.2">
      <c r="B548" s="191"/>
    </row>
    <row r="549" spans="2:2" ht="15.75" customHeight="1" x14ac:dyDescent="0.2">
      <c r="B549" s="191"/>
    </row>
    <row r="550" spans="2:2" ht="15.75" customHeight="1" x14ac:dyDescent="0.2">
      <c r="B550" s="191"/>
    </row>
    <row r="551" spans="2:2" ht="15.75" customHeight="1" x14ac:dyDescent="0.2">
      <c r="B551" s="191"/>
    </row>
    <row r="552" spans="2:2" ht="15.75" customHeight="1" x14ac:dyDescent="0.2">
      <c r="B552" s="191"/>
    </row>
    <row r="553" spans="2:2" ht="15.75" customHeight="1" x14ac:dyDescent="0.2">
      <c r="B553" s="191"/>
    </row>
    <row r="554" spans="2:2" ht="15.75" customHeight="1" x14ac:dyDescent="0.2">
      <c r="B554" s="191"/>
    </row>
    <row r="555" spans="2:2" ht="15.75" customHeight="1" x14ac:dyDescent="0.2">
      <c r="B555" s="191"/>
    </row>
    <row r="556" spans="2:2" ht="15.75" customHeight="1" x14ac:dyDescent="0.2">
      <c r="B556" s="191"/>
    </row>
    <row r="557" spans="2:2" ht="15.75" customHeight="1" x14ac:dyDescent="0.2">
      <c r="B557" s="191"/>
    </row>
    <row r="558" spans="2:2" ht="15.75" customHeight="1" x14ac:dyDescent="0.2">
      <c r="B558" s="191"/>
    </row>
    <row r="559" spans="2:2" ht="15.75" customHeight="1" x14ac:dyDescent="0.2">
      <c r="B559" s="191"/>
    </row>
    <row r="560" spans="2:2" ht="15.75" customHeight="1" x14ac:dyDescent="0.2">
      <c r="B560" s="191"/>
    </row>
    <row r="561" spans="2:2" ht="15.75" customHeight="1" x14ac:dyDescent="0.2">
      <c r="B561" s="191"/>
    </row>
    <row r="562" spans="2:2" ht="15.75" customHeight="1" x14ac:dyDescent="0.2">
      <c r="B562" s="191"/>
    </row>
    <row r="563" spans="2:2" ht="15.75" customHeight="1" x14ac:dyDescent="0.2">
      <c r="B563" s="191"/>
    </row>
    <row r="564" spans="2:2" ht="15.75" customHeight="1" x14ac:dyDescent="0.2">
      <c r="B564" s="191"/>
    </row>
    <row r="565" spans="2:2" ht="15.75" customHeight="1" x14ac:dyDescent="0.2">
      <c r="B565" s="191"/>
    </row>
    <row r="566" spans="2:2" ht="15.75" customHeight="1" x14ac:dyDescent="0.2">
      <c r="B566" s="191"/>
    </row>
    <row r="567" spans="2:2" ht="15.75" customHeight="1" x14ac:dyDescent="0.2">
      <c r="B567" s="191"/>
    </row>
    <row r="568" spans="2:2" ht="15.75" customHeight="1" x14ac:dyDescent="0.2">
      <c r="B568" s="191"/>
    </row>
    <row r="569" spans="2:2" ht="15.75" customHeight="1" x14ac:dyDescent="0.2">
      <c r="B569" s="191"/>
    </row>
    <row r="570" spans="2:2" ht="15.75" customHeight="1" x14ac:dyDescent="0.2">
      <c r="B570" s="191"/>
    </row>
    <row r="571" spans="2:2" ht="15.75" customHeight="1" x14ac:dyDescent="0.2">
      <c r="B571" s="191"/>
    </row>
    <row r="572" spans="2:2" ht="15.75" customHeight="1" x14ac:dyDescent="0.2">
      <c r="B572" s="191"/>
    </row>
    <row r="573" spans="2:2" ht="15.75" customHeight="1" x14ac:dyDescent="0.2">
      <c r="B573" s="191"/>
    </row>
    <row r="574" spans="2:2" ht="15.75" customHeight="1" x14ac:dyDescent="0.2">
      <c r="B574" s="191"/>
    </row>
    <row r="575" spans="2:2" ht="15.75" customHeight="1" x14ac:dyDescent="0.2">
      <c r="B575" s="191"/>
    </row>
    <row r="576" spans="2:2" ht="15.75" customHeight="1" x14ac:dyDescent="0.2">
      <c r="B576" s="191"/>
    </row>
    <row r="577" spans="2:2" ht="15.75" customHeight="1" x14ac:dyDescent="0.2">
      <c r="B577" s="191"/>
    </row>
    <row r="578" spans="2:2" ht="15.75" customHeight="1" x14ac:dyDescent="0.2">
      <c r="B578" s="191"/>
    </row>
    <row r="579" spans="2:2" ht="15.75" customHeight="1" x14ac:dyDescent="0.2">
      <c r="B579" s="191"/>
    </row>
    <row r="580" spans="2:2" ht="15.75" customHeight="1" x14ac:dyDescent="0.2">
      <c r="B580" s="191"/>
    </row>
    <row r="581" spans="2:2" ht="15.75" customHeight="1" x14ac:dyDescent="0.2">
      <c r="B581" s="191"/>
    </row>
    <row r="582" spans="2:2" ht="15.75" customHeight="1" x14ac:dyDescent="0.2">
      <c r="B582" s="191"/>
    </row>
    <row r="583" spans="2:2" ht="15.75" customHeight="1" x14ac:dyDescent="0.2">
      <c r="B583" s="191"/>
    </row>
    <row r="584" spans="2:2" ht="15.75" customHeight="1" x14ac:dyDescent="0.2">
      <c r="B584" s="191"/>
    </row>
    <row r="585" spans="2:2" ht="15.75" customHeight="1" x14ac:dyDescent="0.2">
      <c r="B585" s="191"/>
    </row>
    <row r="586" spans="2:2" ht="15.75" customHeight="1" x14ac:dyDescent="0.2">
      <c r="B586" s="191"/>
    </row>
    <row r="587" spans="2:2" ht="15.75" customHeight="1" x14ac:dyDescent="0.2">
      <c r="B587" s="191"/>
    </row>
    <row r="588" spans="2:2" ht="15.75" customHeight="1" x14ac:dyDescent="0.2">
      <c r="B588" s="191"/>
    </row>
    <row r="589" spans="2:2" ht="15.75" customHeight="1" x14ac:dyDescent="0.2">
      <c r="B589" s="191"/>
    </row>
    <row r="590" spans="2:2" ht="15.75" customHeight="1" x14ac:dyDescent="0.2">
      <c r="B590" s="191"/>
    </row>
    <row r="591" spans="2:2" ht="15.75" customHeight="1" x14ac:dyDescent="0.2">
      <c r="B591" s="191"/>
    </row>
    <row r="592" spans="2:2" ht="15.75" customHeight="1" x14ac:dyDescent="0.2">
      <c r="B592" s="191"/>
    </row>
    <row r="593" spans="2:2" ht="15.75" customHeight="1" x14ac:dyDescent="0.2">
      <c r="B593" s="191"/>
    </row>
    <row r="594" spans="2:2" ht="15.75" customHeight="1" x14ac:dyDescent="0.2">
      <c r="B594" s="191"/>
    </row>
    <row r="595" spans="2:2" ht="15.75" customHeight="1" x14ac:dyDescent="0.2">
      <c r="B595" s="191"/>
    </row>
    <row r="596" spans="2:2" ht="15.75" customHeight="1" x14ac:dyDescent="0.2">
      <c r="B596" s="191"/>
    </row>
    <row r="597" spans="2:2" ht="15.75" customHeight="1" x14ac:dyDescent="0.2">
      <c r="B597" s="191"/>
    </row>
    <row r="598" spans="2:2" ht="15.75" customHeight="1" x14ac:dyDescent="0.2">
      <c r="B598" s="191"/>
    </row>
    <row r="599" spans="2:2" ht="15.75" customHeight="1" x14ac:dyDescent="0.2">
      <c r="B599" s="191"/>
    </row>
    <row r="600" spans="2:2" ht="15.75" customHeight="1" x14ac:dyDescent="0.2">
      <c r="B600" s="191"/>
    </row>
    <row r="601" spans="2:2" ht="15.75" customHeight="1" x14ac:dyDescent="0.2">
      <c r="B601" s="191"/>
    </row>
    <row r="602" spans="2:2" ht="15.75" customHeight="1" x14ac:dyDescent="0.2">
      <c r="B602" s="191"/>
    </row>
    <row r="603" spans="2:2" ht="15.75" customHeight="1" x14ac:dyDescent="0.2">
      <c r="B603" s="191"/>
    </row>
    <row r="604" spans="2:2" ht="15.75" customHeight="1" x14ac:dyDescent="0.2">
      <c r="B604" s="191"/>
    </row>
    <row r="605" spans="2:2" ht="15.75" customHeight="1" x14ac:dyDescent="0.2">
      <c r="B605" s="191"/>
    </row>
    <row r="606" spans="2:2" ht="15.75" customHeight="1" x14ac:dyDescent="0.2">
      <c r="B606" s="191"/>
    </row>
    <row r="607" spans="2:2" ht="15.75" customHeight="1" x14ac:dyDescent="0.2">
      <c r="B607" s="191"/>
    </row>
    <row r="608" spans="2:2" ht="15.75" customHeight="1" x14ac:dyDescent="0.2">
      <c r="B608" s="191"/>
    </row>
    <row r="609" spans="2:2" ht="15.75" customHeight="1" x14ac:dyDescent="0.2">
      <c r="B609" s="191"/>
    </row>
    <row r="610" spans="2:2" ht="15.75" customHeight="1" x14ac:dyDescent="0.2">
      <c r="B610" s="191"/>
    </row>
    <row r="611" spans="2:2" ht="15.75" customHeight="1" x14ac:dyDescent="0.2">
      <c r="B611" s="191"/>
    </row>
    <row r="612" spans="2:2" ht="15.75" customHeight="1" x14ac:dyDescent="0.2">
      <c r="B612" s="191"/>
    </row>
    <row r="613" spans="2:2" ht="15.75" customHeight="1" x14ac:dyDescent="0.2">
      <c r="B613" s="191"/>
    </row>
    <row r="614" spans="2:2" ht="15.75" customHeight="1" x14ac:dyDescent="0.2">
      <c r="B614" s="191"/>
    </row>
    <row r="615" spans="2:2" ht="15.75" customHeight="1" x14ac:dyDescent="0.2">
      <c r="B615" s="191"/>
    </row>
    <row r="616" spans="2:2" ht="15.75" customHeight="1" x14ac:dyDescent="0.2">
      <c r="B616" s="191"/>
    </row>
    <row r="617" spans="2:2" ht="15.75" customHeight="1" x14ac:dyDescent="0.2">
      <c r="B617" s="191"/>
    </row>
    <row r="618" spans="2:2" ht="15.75" customHeight="1" x14ac:dyDescent="0.2">
      <c r="B618" s="191"/>
    </row>
    <row r="619" spans="2:2" ht="15.75" customHeight="1" x14ac:dyDescent="0.2">
      <c r="B619" s="191"/>
    </row>
    <row r="620" spans="2:2" ht="15.75" customHeight="1" x14ac:dyDescent="0.2">
      <c r="B620" s="191"/>
    </row>
    <row r="621" spans="2:2" ht="15.75" customHeight="1" x14ac:dyDescent="0.2">
      <c r="B621" s="191"/>
    </row>
    <row r="622" spans="2:2" ht="15.75" customHeight="1" x14ac:dyDescent="0.2">
      <c r="B622" s="191"/>
    </row>
    <row r="623" spans="2:2" ht="15.75" customHeight="1" x14ac:dyDescent="0.2">
      <c r="B623" s="191"/>
    </row>
    <row r="624" spans="2:2" ht="15.75" customHeight="1" x14ac:dyDescent="0.2">
      <c r="B624" s="191"/>
    </row>
    <row r="625" spans="2:2" ht="15.75" customHeight="1" x14ac:dyDescent="0.2">
      <c r="B625" s="191"/>
    </row>
    <row r="626" spans="2:2" ht="15.75" customHeight="1" x14ac:dyDescent="0.2">
      <c r="B626" s="191"/>
    </row>
    <row r="627" spans="2:2" ht="15.75" customHeight="1" x14ac:dyDescent="0.2">
      <c r="B627" s="191"/>
    </row>
    <row r="628" spans="2:2" ht="15.75" customHeight="1" x14ac:dyDescent="0.2">
      <c r="B628" s="191"/>
    </row>
    <row r="629" spans="2:2" ht="15.75" customHeight="1" x14ac:dyDescent="0.2">
      <c r="B629" s="191"/>
    </row>
    <row r="630" spans="2:2" ht="15.75" customHeight="1" x14ac:dyDescent="0.2">
      <c r="B630" s="191"/>
    </row>
    <row r="631" spans="2:2" ht="15.75" customHeight="1" x14ac:dyDescent="0.2">
      <c r="B631" s="191"/>
    </row>
    <row r="632" spans="2:2" ht="15.75" customHeight="1" x14ac:dyDescent="0.2">
      <c r="B632" s="191"/>
    </row>
    <row r="633" spans="2:2" ht="15.75" customHeight="1" x14ac:dyDescent="0.2">
      <c r="B633" s="191"/>
    </row>
    <row r="634" spans="2:2" ht="15.75" customHeight="1" x14ac:dyDescent="0.2">
      <c r="B634" s="191"/>
    </row>
    <row r="635" spans="2:2" ht="15.75" customHeight="1" x14ac:dyDescent="0.2">
      <c r="B635" s="191"/>
    </row>
    <row r="636" spans="2:2" ht="15.75" customHeight="1" x14ac:dyDescent="0.2">
      <c r="B636" s="191"/>
    </row>
    <row r="637" spans="2:2" ht="15.75" customHeight="1" x14ac:dyDescent="0.2">
      <c r="B637" s="191"/>
    </row>
    <row r="638" spans="2:2" ht="15.75" customHeight="1" x14ac:dyDescent="0.2">
      <c r="B638" s="191"/>
    </row>
    <row r="639" spans="2:2" ht="15.75" customHeight="1" x14ac:dyDescent="0.2">
      <c r="B639" s="191"/>
    </row>
    <row r="640" spans="2:2" ht="15.75" customHeight="1" x14ac:dyDescent="0.2">
      <c r="B640" s="191"/>
    </row>
    <row r="641" spans="2:2" ht="15.75" customHeight="1" x14ac:dyDescent="0.2">
      <c r="B641" s="191"/>
    </row>
    <row r="642" spans="2:2" ht="15.75" customHeight="1" x14ac:dyDescent="0.2">
      <c r="B642" s="191"/>
    </row>
    <row r="643" spans="2:2" ht="15.75" customHeight="1" x14ac:dyDescent="0.2">
      <c r="B643" s="191"/>
    </row>
    <row r="644" spans="2:2" ht="15.75" customHeight="1" x14ac:dyDescent="0.2">
      <c r="B644" s="191"/>
    </row>
    <row r="645" spans="2:2" ht="15.75" customHeight="1" x14ac:dyDescent="0.2">
      <c r="B645" s="191"/>
    </row>
    <row r="646" spans="2:2" ht="15.75" customHeight="1" x14ac:dyDescent="0.2">
      <c r="B646" s="191"/>
    </row>
    <row r="647" spans="2:2" ht="15.75" customHeight="1" x14ac:dyDescent="0.2">
      <c r="B647" s="191"/>
    </row>
    <row r="648" spans="2:2" ht="15.75" customHeight="1" x14ac:dyDescent="0.2">
      <c r="B648" s="191"/>
    </row>
    <row r="649" spans="2:2" ht="15.75" customHeight="1" x14ac:dyDescent="0.2">
      <c r="B649" s="191"/>
    </row>
    <row r="650" spans="2:2" ht="15.75" customHeight="1" x14ac:dyDescent="0.2">
      <c r="B650" s="191"/>
    </row>
    <row r="651" spans="2:2" ht="15.75" customHeight="1" x14ac:dyDescent="0.2">
      <c r="B651" s="191"/>
    </row>
    <row r="652" spans="2:2" ht="15.75" customHeight="1" x14ac:dyDescent="0.2">
      <c r="B652" s="191"/>
    </row>
    <row r="653" spans="2:2" ht="15.75" customHeight="1" x14ac:dyDescent="0.2">
      <c r="B653" s="191"/>
    </row>
    <row r="654" spans="2:2" ht="15.75" customHeight="1" x14ac:dyDescent="0.2">
      <c r="B654" s="191"/>
    </row>
    <row r="655" spans="2:2" ht="15.75" customHeight="1" x14ac:dyDescent="0.2">
      <c r="B655" s="191"/>
    </row>
    <row r="656" spans="2:2" ht="15.75" customHeight="1" x14ac:dyDescent="0.2">
      <c r="B656" s="191"/>
    </row>
    <row r="657" spans="2:2" ht="15.75" customHeight="1" x14ac:dyDescent="0.2">
      <c r="B657" s="191"/>
    </row>
    <row r="658" spans="2:2" ht="15.75" customHeight="1" x14ac:dyDescent="0.2">
      <c r="B658" s="191"/>
    </row>
    <row r="659" spans="2:2" ht="15.75" customHeight="1" x14ac:dyDescent="0.2">
      <c r="B659" s="191"/>
    </row>
    <row r="660" spans="2:2" ht="15.75" customHeight="1" x14ac:dyDescent="0.2">
      <c r="B660" s="191"/>
    </row>
    <row r="661" spans="2:2" ht="15.75" customHeight="1" x14ac:dyDescent="0.2">
      <c r="B661" s="191"/>
    </row>
    <row r="662" spans="2:2" ht="15.75" customHeight="1" x14ac:dyDescent="0.2">
      <c r="B662" s="191"/>
    </row>
    <row r="663" spans="2:2" ht="15.75" customHeight="1" x14ac:dyDescent="0.2">
      <c r="B663" s="191"/>
    </row>
    <row r="664" spans="2:2" ht="15.75" customHeight="1" x14ac:dyDescent="0.2">
      <c r="B664" s="191"/>
    </row>
    <row r="665" spans="2:2" ht="15.75" customHeight="1" x14ac:dyDescent="0.2">
      <c r="B665" s="191"/>
    </row>
    <row r="666" spans="2:2" ht="15.75" customHeight="1" x14ac:dyDescent="0.2">
      <c r="B666" s="191"/>
    </row>
    <row r="667" spans="2:2" ht="15.75" customHeight="1" x14ac:dyDescent="0.2">
      <c r="B667" s="191"/>
    </row>
    <row r="668" spans="2:2" ht="15.75" customHeight="1" x14ac:dyDescent="0.2">
      <c r="B668" s="191"/>
    </row>
    <row r="669" spans="2:2" ht="15.75" customHeight="1" x14ac:dyDescent="0.2">
      <c r="B669" s="191"/>
    </row>
    <row r="670" spans="2:2" ht="15.75" customHeight="1" x14ac:dyDescent="0.2">
      <c r="B670" s="191"/>
    </row>
    <row r="671" spans="2:2" ht="15.75" customHeight="1" x14ac:dyDescent="0.2">
      <c r="B671" s="191"/>
    </row>
    <row r="672" spans="2:2" ht="15.75" customHeight="1" x14ac:dyDescent="0.2">
      <c r="B672" s="191"/>
    </row>
    <row r="673" spans="2:2" ht="15.75" customHeight="1" x14ac:dyDescent="0.2">
      <c r="B673" s="191"/>
    </row>
    <row r="674" spans="2:2" ht="15.75" customHeight="1" x14ac:dyDescent="0.2">
      <c r="B674" s="191"/>
    </row>
    <row r="675" spans="2:2" ht="15.75" customHeight="1" x14ac:dyDescent="0.2">
      <c r="B675" s="191"/>
    </row>
    <row r="676" spans="2:2" ht="15.75" customHeight="1" x14ac:dyDescent="0.2">
      <c r="B676" s="191"/>
    </row>
    <row r="677" spans="2:2" ht="15.75" customHeight="1" x14ac:dyDescent="0.2">
      <c r="B677" s="191"/>
    </row>
    <row r="678" spans="2:2" ht="15.75" customHeight="1" x14ac:dyDescent="0.2">
      <c r="B678" s="191"/>
    </row>
    <row r="679" spans="2:2" ht="15.75" customHeight="1" x14ac:dyDescent="0.2">
      <c r="B679" s="191"/>
    </row>
    <row r="680" spans="2:2" ht="15.75" customHeight="1" x14ac:dyDescent="0.2">
      <c r="B680" s="191"/>
    </row>
    <row r="681" spans="2:2" ht="15.75" customHeight="1" x14ac:dyDescent="0.2">
      <c r="B681" s="191"/>
    </row>
    <row r="682" spans="2:2" ht="15.75" customHeight="1" x14ac:dyDescent="0.2">
      <c r="B682" s="191"/>
    </row>
    <row r="683" spans="2:2" ht="15.75" customHeight="1" x14ac:dyDescent="0.2">
      <c r="B683" s="191"/>
    </row>
    <row r="684" spans="2:2" ht="15.75" customHeight="1" x14ac:dyDescent="0.2">
      <c r="B684" s="191"/>
    </row>
    <row r="685" spans="2:2" ht="15.75" customHeight="1" x14ac:dyDescent="0.2">
      <c r="B685" s="191"/>
    </row>
    <row r="686" spans="2:2" ht="15.75" customHeight="1" x14ac:dyDescent="0.2">
      <c r="B686" s="191"/>
    </row>
    <row r="687" spans="2:2" ht="15.75" customHeight="1" x14ac:dyDescent="0.2">
      <c r="B687" s="191"/>
    </row>
    <row r="688" spans="2:2" ht="15.75" customHeight="1" x14ac:dyDescent="0.2">
      <c r="B688" s="191"/>
    </row>
    <row r="689" spans="2:2" ht="15.75" customHeight="1" x14ac:dyDescent="0.2">
      <c r="B689" s="191"/>
    </row>
    <row r="690" spans="2:2" ht="15.75" customHeight="1" x14ac:dyDescent="0.2">
      <c r="B690" s="191"/>
    </row>
    <row r="691" spans="2:2" ht="15.75" customHeight="1" x14ac:dyDescent="0.2">
      <c r="B691" s="191"/>
    </row>
    <row r="692" spans="2:2" ht="15.75" customHeight="1" x14ac:dyDescent="0.2">
      <c r="B692" s="191"/>
    </row>
    <row r="693" spans="2:2" ht="15.75" customHeight="1" x14ac:dyDescent="0.2">
      <c r="B693" s="191"/>
    </row>
    <row r="694" spans="2:2" ht="15.75" customHeight="1" x14ac:dyDescent="0.2">
      <c r="B694" s="191"/>
    </row>
    <row r="695" spans="2:2" ht="15.75" customHeight="1" x14ac:dyDescent="0.2">
      <c r="B695" s="191"/>
    </row>
    <row r="696" spans="2:2" ht="15.75" customHeight="1" x14ac:dyDescent="0.2">
      <c r="B696" s="191"/>
    </row>
    <row r="697" spans="2:2" ht="15.75" customHeight="1" x14ac:dyDescent="0.2">
      <c r="B697" s="191"/>
    </row>
    <row r="698" spans="2:2" ht="15.75" customHeight="1" x14ac:dyDescent="0.2">
      <c r="B698" s="191"/>
    </row>
    <row r="699" spans="2:2" ht="15.75" customHeight="1" x14ac:dyDescent="0.2">
      <c r="B699" s="191"/>
    </row>
    <row r="700" spans="2:2" ht="15.75" customHeight="1" x14ac:dyDescent="0.2">
      <c r="B700" s="191"/>
    </row>
    <row r="701" spans="2:2" ht="15.75" customHeight="1" x14ac:dyDescent="0.2">
      <c r="B701" s="191"/>
    </row>
    <row r="702" spans="2:2" ht="15.75" customHeight="1" x14ac:dyDescent="0.2">
      <c r="B702" s="191"/>
    </row>
    <row r="703" spans="2:2" ht="15.75" customHeight="1" x14ac:dyDescent="0.2">
      <c r="B703" s="191"/>
    </row>
    <row r="704" spans="2:2" ht="15.75" customHeight="1" x14ac:dyDescent="0.2">
      <c r="B704" s="191"/>
    </row>
    <row r="705" spans="2:2" ht="15.75" customHeight="1" x14ac:dyDescent="0.2">
      <c r="B705" s="191"/>
    </row>
    <row r="706" spans="2:2" ht="15.75" customHeight="1" x14ac:dyDescent="0.2">
      <c r="B706" s="191"/>
    </row>
    <row r="707" spans="2:2" ht="15.75" customHeight="1" x14ac:dyDescent="0.2">
      <c r="B707" s="191"/>
    </row>
    <row r="708" spans="2:2" ht="15.75" customHeight="1" x14ac:dyDescent="0.2">
      <c r="B708" s="191"/>
    </row>
    <row r="709" spans="2:2" ht="15.75" customHeight="1" x14ac:dyDescent="0.2">
      <c r="B709" s="191"/>
    </row>
    <row r="710" spans="2:2" ht="15.75" customHeight="1" x14ac:dyDescent="0.2">
      <c r="B710" s="191"/>
    </row>
    <row r="711" spans="2:2" ht="15.75" customHeight="1" x14ac:dyDescent="0.2">
      <c r="B711" s="191"/>
    </row>
    <row r="712" spans="2:2" ht="15.75" customHeight="1" x14ac:dyDescent="0.2">
      <c r="B712" s="191"/>
    </row>
    <row r="713" spans="2:2" ht="15.75" customHeight="1" x14ac:dyDescent="0.2">
      <c r="B713" s="191"/>
    </row>
    <row r="714" spans="2:2" ht="15.75" customHeight="1" x14ac:dyDescent="0.2">
      <c r="B714" s="191"/>
    </row>
    <row r="715" spans="2:2" ht="15.75" customHeight="1" x14ac:dyDescent="0.2">
      <c r="B715" s="191"/>
    </row>
    <row r="716" spans="2:2" ht="15.75" customHeight="1" x14ac:dyDescent="0.2">
      <c r="B716" s="191"/>
    </row>
    <row r="717" spans="2:2" ht="15.75" customHeight="1" x14ac:dyDescent="0.2">
      <c r="B717" s="191"/>
    </row>
    <row r="718" spans="2:2" ht="15.75" customHeight="1" x14ac:dyDescent="0.2">
      <c r="B718" s="191"/>
    </row>
    <row r="719" spans="2:2" ht="15.75" customHeight="1" x14ac:dyDescent="0.2">
      <c r="B719" s="191"/>
    </row>
    <row r="720" spans="2:2" ht="15.75" customHeight="1" x14ac:dyDescent="0.2">
      <c r="B720" s="191"/>
    </row>
    <row r="721" spans="2:2" ht="15.75" customHeight="1" x14ac:dyDescent="0.2">
      <c r="B721" s="191"/>
    </row>
    <row r="722" spans="2:2" ht="15.75" customHeight="1" x14ac:dyDescent="0.2">
      <c r="B722" s="191"/>
    </row>
    <row r="723" spans="2:2" ht="15.75" customHeight="1" x14ac:dyDescent="0.2">
      <c r="B723" s="191"/>
    </row>
    <row r="724" spans="2:2" ht="15.75" customHeight="1" x14ac:dyDescent="0.2">
      <c r="B724" s="191"/>
    </row>
    <row r="725" spans="2:2" ht="15.75" customHeight="1" x14ac:dyDescent="0.2">
      <c r="B725" s="191"/>
    </row>
    <row r="726" spans="2:2" ht="15.75" customHeight="1" x14ac:dyDescent="0.2">
      <c r="B726" s="191"/>
    </row>
    <row r="727" spans="2:2" ht="15.75" customHeight="1" x14ac:dyDescent="0.2">
      <c r="B727" s="191"/>
    </row>
    <row r="728" spans="2:2" ht="15.75" customHeight="1" x14ac:dyDescent="0.2">
      <c r="B728" s="191"/>
    </row>
    <row r="729" spans="2:2" ht="15.75" customHeight="1" x14ac:dyDescent="0.2">
      <c r="B729" s="191"/>
    </row>
    <row r="730" spans="2:2" ht="15.75" customHeight="1" x14ac:dyDescent="0.2">
      <c r="B730" s="191"/>
    </row>
    <row r="731" spans="2:2" ht="15.75" customHeight="1" x14ac:dyDescent="0.2">
      <c r="B731" s="191"/>
    </row>
    <row r="732" spans="2:2" ht="15.75" customHeight="1" x14ac:dyDescent="0.2">
      <c r="B732" s="191"/>
    </row>
    <row r="733" spans="2:2" ht="15.75" customHeight="1" x14ac:dyDescent="0.2">
      <c r="B733" s="191"/>
    </row>
    <row r="734" spans="2:2" ht="15.75" customHeight="1" x14ac:dyDescent="0.2">
      <c r="B734" s="191"/>
    </row>
    <row r="735" spans="2:2" ht="15.75" customHeight="1" x14ac:dyDescent="0.2">
      <c r="B735" s="191"/>
    </row>
    <row r="736" spans="2:2" ht="15.75" customHeight="1" x14ac:dyDescent="0.2">
      <c r="B736" s="191"/>
    </row>
    <row r="737" spans="2:2" ht="15.75" customHeight="1" x14ac:dyDescent="0.2">
      <c r="B737" s="191"/>
    </row>
    <row r="738" spans="2:2" ht="15.75" customHeight="1" x14ac:dyDescent="0.2">
      <c r="B738" s="191"/>
    </row>
    <row r="739" spans="2:2" ht="15.75" customHeight="1" x14ac:dyDescent="0.2">
      <c r="B739" s="191"/>
    </row>
    <row r="740" spans="2:2" ht="15.75" customHeight="1" x14ac:dyDescent="0.2">
      <c r="B740" s="191"/>
    </row>
    <row r="741" spans="2:2" ht="15.75" customHeight="1" x14ac:dyDescent="0.2">
      <c r="B741" s="191"/>
    </row>
    <row r="742" spans="2:2" ht="15.75" customHeight="1" x14ac:dyDescent="0.2">
      <c r="B742" s="191"/>
    </row>
    <row r="743" spans="2:2" ht="15.75" customHeight="1" x14ac:dyDescent="0.2">
      <c r="B743" s="191"/>
    </row>
    <row r="744" spans="2:2" ht="15.75" customHeight="1" x14ac:dyDescent="0.2">
      <c r="B744" s="191"/>
    </row>
    <row r="745" spans="2:2" ht="15.75" customHeight="1" x14ac:dyDescent="0.2">
      <c r="B745" s="191"/>
    </row>
    <row r="746" spans="2:2" ht="15.75" customHeight="1" x14ac:dyDescent="0.2">
      <c r="B746" s="191"/>
    </row>
    <row r="747" spans="2:2" ht="15.75" customHeight="1" x14ac:dyDescent="0.2">
      <c r="B747" s="191"/>
    </row>
    <row r="748" spans="2:2" ht="15.75" customHeight="1" x14ac:dyDescent="0.2">
      <c r="B748" s="191"/>
    </row>
    <row r="749" spans="2:2" ht="15.75" customHeight="1" x14ac:dyDescent="0.2">
      <c r="B749" s="191"/>
    </row>
    <row r="750" spans="2:2" ht="15.75" customHeight="1" x14ac:dyDescent="0.2">
      <c r="B750" s="191"/>
    </row>
    <row r="751" spans="2:2" ht="15.75" customHeight="1" x14ac:dyDescent="0.2">
      <c r="B751" s="191"/>
    </row>
    <row r="752" spans="2:2" ht="15.75" customHeight="1" x14ac:dyDescent="0.2">
      <c r="B752" s="191"/>
    </row>
    <row r="753" spans="2:2" ht="15.75" customHeight="1" x14ac:dyDescent="0.2">
      <c r="B753" s="191"/>
    </row>
    <row r="754" spans="2:2" ht="15.75" customHeight="1" x14ac:dyDescent="0.2">
      <c r="B754" s="191"/>
    </row>
    <row r="755" spans="2:2" ht="15.75" customHeight="1" x14ac:dyDescent="0.2">
      <c r="B755" s="191"/>
    </row>
    <row r="756" spans="2:2" ht="15.75" customHeight="1" x14ac:dyDescent="0.2">
      <c r="B756" s="191"/>
    </row>
    <row r="757" spans="2:2" ht="15.75" customHeight="1" x14ac:dyDescent="0.2">
      <c r="B757" s="191"/>
    </row>
    <row r="758" spans="2:2" ht="15.75" customHeight="1" x14ac:dyDescent="0.2">
      <c r="B758" s="191"/>
    </row>
    <row r="759" spans="2:2" ht="15.75" customHeight="1" x14ac:dyDescent="0.2">
      <c r="B759" s="191"/>
    </row>
    <row r="760" spans="2:2" ht="15.75" customHeight="1" x14ac:dyDescent="0.2">
      <c r="B760" s="191"/>
    </row>
    <row r="761" spans="2:2" ht="15.75" customHeight="1" x14ac:dyDescent="0.2">
      <c r="B761" s="191"/>
    </row>
    <row r="762" spans="2:2" ht="15.75" customHeight="1" x14ac:dyDescent="0.2">
      <c r="B762" s="191"/>
    </row>
    <row r="763" spans="2:2" ht="15.75" customHeight="1" x14ac:dyDescent="0.2">
      <c r="B763" s="191"/>
    </row>
    <row r="764" spans="2:2" ht="15.75" customHeight="1" x14ac:dyDescent="0.2">
      <c r="B764" s="191"/>
    </row>
    <row r="765" spans="2:2" ht="15.75" customHeight="1" x14ac:dyDescent="0.2">
      <c r="B765" s="191"/>
    </row>
    <row r="766" spans="2:2" ht="15.75" customHeight="1" x14ac:dyDescent="0.2">
      <c r="B766" s="191"/>
    </row>
    <row r="767" spans="2:2" ht="15.75" customHeight="1" x14ac:dyDescent="0.2">
      <c r="B767" s="191"/>
    </row>
    <row r="768" spans="2:2" ht="15.75" customHeight="1" x14ac:dyDescent="0.2">
      <c r="B768" s="191"/>
    </row>
    <row r="769" spans="2:2" ht="15.75" customHeight="1" x14ac:dyDescent="0.2">
      <c r="B769" s="191"/>
    </row>
    <row r="770" spans="2:2" ht="15.75" customHeight="1" x14ac:dyDescent="0.2">
      <c r="B770" s="191"/>
    </row>
    <row r="771" spans="2:2" ht="15.75" customHeight="1" x14ac:dyDescent="0.2">
      <c r="B771" s="191"/>
    </row>
    <row r="772" spans="2:2" ht="15.75" customHeight="1" x14ac:dyDescent="0.2">
      <c r="B772" s="191"/>
    </row>
    <row r="773" spans="2:2" ht="15.75" customHeight="1" x14ac:dyDescent="0.2">
      <c r="B773" s="191"/>
    </row>
    <row r="774" spans="2:2" ht="15.75" customHeight="1" x14ac:dyDescent="0.2">
      <c r="B774" s="191"/>
    </row>
    <row r="775" spans="2:2" ht="15.75" customHeight="1" x14ac:dyDescent="0.2">
      <c r="B775" s="191"/>
    </row>
    <row r="776" spans="2:2" ht="15.75" customHeight="1" x14ac:dyDescent="0.2">
      <c r="B776" s="191"/>
    </row>
    <row r="777" spans="2:2" ht="15.75" customHeight="1" x14ac:dyDescent="0.2">
      <c r="B777" s="191"/>
    </row>
    <row r="778" spans="2:2" ht="15.75" customHeight="1" x14ac:dyDescent="0.2">
      <c r="B778" s="191"/>
    </row>
    <row r="779" spans="2:2" ht="15.75" customHeight="1" x14ac:dyDescent="0.2">
      <c r="B779" s="191"/>
    </row>
    <row r="780" spans="2:2" ht="15.75" customHeight="1" x14ac:dyDescent="0.2">
      <c r="B780" s="191"/>
    </row>
    <row r="781" spans="2:2" ht="15.75" customHeight="1" x14ac:dyDescent="0.2">
      <c r="B781" s="191"/>
    </row>
    <row r="782" spans="2:2" ht="15.75" customHeight="1" x14ac:dyDescent="0.2">
      <c r="B782" s="191"/>
    </row>
    <row r="783" spans="2:2" ht="15.75" customHeight="1" x14ac:dyDescent="0.2">
      <c r="B783" s="191"/>
    </row>
    <row r="784" spans="2:2" ht="15.75" customHeight="1" x14ac:dyDescent="0.2">
      <c r="B784" s="191"/>
    </row>
    <row r="785" spans="2:2" ht="15.75" customHeight="1" x14ac:dyDescent="0.2">
      <c r="B785" s="191"/>
    </row>
    <row r="786" spans="2:2" ht="15.75" customHeight="1" x14ac:dyDescent="0.2">
      <c r="B786" s="191"/>
    </row>
    <row r="787" spans="2:2" ht="15.75" customHeight="1" x14ac:dyDescent="0.2">
      <c r="B787" s="191"/>
    </row>
    <row r="788" spans="2:2" ht="15.75" customHeight="1" x14ac:dyDescent="0.2">
      <c r="B788" s="191"/>
    </row>
    <row r="789" spans="2:2" ht="15.75" customHeight="1" x14ac:dyDescent="0.2">
      <c r="B789" s="191"/>
    </row>
    <row r="790" spans="2:2" ht="15.75" customHeight="1" x14ac:dyDescent="0.2">
      <c r="B790" s="191"/>
    </row>
    <row r="791" spans="2:2" ht="15.75" customHeight="1" x14ac:dyDescent="0.2">
      <c r="B791" s="191"/>
    </row>
    <row r="792" spans="2:2" ht="15.75" customHeight="1" x14ac:dyDescent="0.2">
      <c r="B792" s="191"/>
    </row>
    <row r="793" spans="2:2" ht="15.75" customHeight="1" x14ac:dyDescent="0.2">
      <c r="B793" s="191"/>
    </row>
    <row r="794" spans="2:2" ht="15.75" customHeight="1" x14ac:dyDescent="0.2">
      <c r="B794" s="191"/>
    </row>
    <row r="795" spans="2:2" ht="15.75" customHeight="1" x14ac:dyDescent="0.2">
      <c r="B795" s="191"/>
    </row>
    <row r="796" spans="2:2" ht="15.75" customHeight="1" x14ac:dyDescent="0.2">
      <c r="B796" s="191"/>
    </row>
    <row r="797" spans="2:2" ht="15.75" customHeight="1" x14ac:dyDescent="0.2">
      <c r="B797" s="191"/>
    </row>
    <row r="798" spans="2:2" ht="15.75" customHeight="1" x14ac:dyDescent="0.2">
      <c r="B798" s="191"/>
    </row>
    <row r="799" spans="2:2" ht="15.75" customHeight="1" x14ac:dyDescent="0.2">
      <c r="B799" s="191"/>
    </row>
    <row r="800" spans="2:2" ht="15.75" customHeight="1" x14ac:dyDescent="0.2">
      <c r="B800" s="191"/>
    </row>
    <row r="801" spans="2:2" ht="15.75" customHeight="1" x14ac:dyDescent="0.2">
      <c r="B801" s="191"/>
    </row>
    <row r="802" spans="2:2" ht="15.75" customHeight="1" x14ac:dyDescent="0.2">
      <c r="B802" s="191"/>
    </row>
    <row r="803" spans="2:2" ht="15.75" customHeight="1" x14ac:dyDescent="0.2">
      <c r="B803" s="191"/>
    </row>
    <row r="804" spans="2:2" ht="15.75" customHeight="1" x14ac:dyDescent="0.2">
      <c r="B804" s="191"/>
    </row>
    <row r="805" spans="2:2" ht="15.75" customHeight="1" x14ac:dyDescent="0.2">
      <c r="B805" s="191"/>
    </row>
    <row r="806" spans="2:2" ht="15.75" customHeight="1" x14ac:dyDescent="0.2">
      <c r="B806" s="191"/>
    </row>
    <row r="807" spans="2:2" ht="15.75" customHeight="1" x14ac:dyDescent="0.2">
      <c r="B807" s="191"/>
    </row>
    <row r="808" spans="2:2" ht="15.75" customHeight="1" x14ac:dyDescent="0.2">
      <c r="B808" s="191"/>
    </row>
    <row r="809" spans="2:2" ht="15.75" customHeight="1" x14ac:dyDescent="0.2">
      <c r="B809" s="191"/>
    </row>
    <row r="810" spans="2:2" ht="15.75" customHeight="1" x14ac:dyDescent="0.2">
      <c r="B810" s="191"/>
    </row>
    <row r="811" spans="2:2" ht="15.75" customHeight="1" x14ac:dyDescent="0.2">
      <c r="B811" s="191"/>
    </row>
    <row r="812" spans="2:2" ht="15.75" customHeight="1" x14ac:dyDescent="0.2">
      <c r="B812" s="191"/>
    </row>
    <row r="813" spans="2:2" ht="15.75" customHeight="1" x14ac:dyDescent="0.2">
      <c r="B813" s="191"/>
    </row>
    <row r="814" spans="2:2" ht="15.75" customHeight="1" x14ac:dyDescent="0.2">
      <c r="B814" s="191"/>
    </row>
    <row r="815" spans="2:2" ht="15.75" customHeight="1" x14ac:dyDescent="0.2">
      <c r="B815" s="191"/>
    </row>
    <row r="816" spans="2:2" ht="15.75" customHeight="1" x14ac:dyDescent="0.2">
      <c r="B816" s="191"/>
    </row>
    <row r="817" spans="2:2" ht="15.75" customHeight="1" x14ac:dyDescent="0.2">
      <c r="B817" s="191"/>
    </row>
    <row r="818" spans="2:2" ht="15.75" customHeight="1" x14ac:dyDescent="0.2">
      <c r="B818" s="191"/>
    </row>
    <row r="819" spans="2:2" ht="15.75" customHeight="1" x14ac:dyDescent="0.2">
      <c r="B819" s="191"/>
    </row>
    <row r="820" spans="2:2" ht="15.75" customHeight="1" x14ac:dyDescent="0.2">
      <c r="B820" s="191"/>
    </row>
    <row r="821" spans="2:2" ht="15.75" customHeight="1" x14ac:dyDescent="0.2">
      <c r="B821" s="191"/>
    </row>
    <row r="822" spans="2:2" ht="15.75" customHeight="1" x14ac:dyDescent="0.2">
      <c r="B822" s="191"/>
    </row>
    <row r="823" spans="2:2" ht="15.75" customHeight="1" x14ac:dyDescent="0.2">
      <c r="B823" s="191"/>
    </row>
    <row r="824" spans="2:2" ht="15.75" customHeight="1" x14ac:dyDescent="0.2">
      <c r="B824" s="191"/>
    </row>
    <row r="825" spans="2:2" ht="15.75" customHeight="1" x14ac:dyDescent="0.2">
      <c r="B825" s="191"/>
    </row>
    <row r="826" spans="2:2" ht="15.75" customHeight="1" x14ac:dyDescent="0.2">
      <c r="B826" s="191"/>
    </row>
    <row r="827" spans="2:2" ht="15.75" customHeight="1" x14ac:dyDescent="0.2">
      <c r="B827" s="191"/>
    </row>
    <row r="828" spans="2:2" ht="15.75" customHeight="1" x14ac:dyDescent="0.2">
      <c r="B828" s="191"/>
    </row>
    <row r="829" spans="2:2" ht="15.75" customHeight="1" x14ac:dyDescent="0.2">
      <c r="B829" s="191"/>
    </row>
    <row r="830" spans="2:2" ht="15.75" customHeight="1" x14ac:dyDescent="0.2">
      <c r="B830" s="191"/>
    </row>
    <row r="831" spans="2:2" ht="15.75" customHeight="1" x14ac:dyDescent="0.2">
      <c r="B831" s="191"/>
    </row>
    <row r="832" spans="2:2" ht="15.75" customHeight="1" x14ac:dyDescent="0.2">
      <c r="B832" s="191"/>
    </row>
    <row r="833" spans="2:2" ht="15.75" customHeight="1" x14ac:dyDescent="0.2">
      <c r="B833" s="191"/>
    </row>
    <row r="834" spans="2:2" ht="15.75" customHeight="1" x14ac:dyDescent="0.2">
      <c r="B834" s="191"/>
    </row>
    <row r="835" spans="2:2" ht="15.75" customHeight="1" x14ac:dyDescent="0.2">
      <c r="B835" s="191"/>
    </row>
    <row r="836" spans="2:2" ht="15.75" customHeight="1" x14ac:dyDescent="0.2">
      <c r="B836" s="191"/>
    </row>
    <row r="837" spans="2:2" ht="15.75" customHeight="1" x14ac:dyDescent="0.2">
      <c r="B837" s="191"/>
    </row>
    <row r="838" spans="2:2" ht="15.75" customHeight="1" x14ac:dyDescent="0.2">
      <c r="B838" s="191"/>
    </row>
    <row r="839" spans="2:2" ht="15.75" customHeight="1" x14ac:dyDescent="0.2">
      <c r="B839" s="191"/>
    </row>
    <row r="840" spans="2:2" ht="15.75" customHeight="1" x14ac:dyDescent="0.2">
      <c r="B840" s="191"/>
    </row>
    <row r="841" spans="2:2" ht="15.75" customHeight="1" x14ac:dyDescent="0.2">
      <c r="B841" s="191"/>
    </row>
    <row r="842" spans="2:2" ht="15.75" customHeight="1" x14ac:dyDescent="0.2">
      <c r="B842" s="191"/>
    </row>
    <row r="843" spans="2:2" ht="15.75" customHeight="1" x14ac:dyDescent="0.2">
      <c r="B843" s="191"/>
    </row>
    <row r="844" spans="2:2" ht="15.75" customHeight="1" x14ac:dyDescent="0.2">
      <c r="B844" s="191"/>
    </row>
    <row r="845" spans="2:2" ht="15.75" customHeight="1" x14ac:dyDescent="0.2">
      <c r="B845" s="191"/>
    </row>
    <row r="846" spans="2:2" ht="15.75" customHeight="1" x14ac:dyDescent="0.2">
      <c r="B846" s="191"/>
    </row>
    <row r="847" spans="2:2" ht="15.75" customHeight="1" x14ac:dyDescent="0.2">
      <c r="B847" s="191"/>
    </row>
    <row r="848" spans="2:2" ht="15.75" customHeight="1" x14ac:dyDescent="0.2">
      <c r="B848" s="191"/>
    </row>
    <row r="849" spans="2:2" ht="15.75" customHeight="1" x14ac:dyDescent="0.2">
      <c r="B849" s="191"/>
    </row>
    <row r="850" spans="2:2" ht="15.75" customHeight="1" x14ac:dyDescent="0.2">
      <c r="B850" s="191"/>
    </row>
    <row r="851" spans="2:2" ht="15.75" customHeight="1" x14ac:dyDescent="0.2">
      <c r="B851" s="191"/>
    </row>
    <row r="852" spans="2:2" ht="15.75" customHeight="1" x14ac:dyDescent="0.2">
      <c r="B852" s="191"/>
    </row>
    <row r="853" spans="2:2" ht="15.75" customHeight="1" x14ac:dyDescent="0.2">
      <c r="B853" s="191"/>
    </row>
    <row r="854" spans="2:2" ht="15.75" customHeight="1" x14ac:dyDescent="0.2">
      <c r="B854" s="191"/>
    </row>
    <row r="855" spans="2:2" ht="15.75" customHeight="1" x14ac:dyDescent="0.2">
      <c r="B855" s="191"/>
    </row>
    <row r="856" spans="2:2" ht="15.75" customHeight="1" x14ac:dyDescent="0.2">
      <c r="B856" s="191"/>
    </row>
    <row r="857" spans="2:2" ht="15.75" customHeight="1" x14ac:dyDescent="0.2">
      <c r="B857" s="191"/>
    </row>
    <row r="858" spans="2:2" ht="15.75" customHeight="1" x14ac:dyDescent="0.2">
      <c r="B858" s="191"/>
    </row>
    <row r="859" spans="2:2" ht="15.75" customHeight="1" x14ac:dyDescent="0.2">
      <c r="B859" s="191"/>
    </row>
    <row r="860" spans="2:2" ht="15.75" customHeight="1" x14ac:dyDescent="0.2">
      <c r="B860" s="191"/>
    </row>
    <row r="861" spans="2:2" ht="15.75" customHeight="1" x14ac:dyDescent="0.2">
      <c r="B861" s="191"/>
    </row>
    <row r="862" spans="2:2" ht="15.75" customHeight="1" x14ac:dyDescent="0.2">
      <c r="B862" s="191"/>
    </row>
    <row r="863" spans="2:2" ht="15.75" customHeight="1" x14ac:dyDescent="0.2">
      <c r="B863" s="191"/>
    </row>
    <row r="864" spans="2:2" ht="15.75" customHeight="1" x14ac:dyDescent="0.2">
      <c r="B864" s="191"/>
    </row>
    <row r="865" spans="2:2" ht="15.75" customHeight="1" x14ac:dyDescent="0.2">
      <c r="B865" s="191"/>
    </row>
    <row r="866" spans="2:2" ht="15.75" customHeight="1" x14ac:dyDescent="0.2">
      <c r="B866" s="191"/>
    </row>
    <row r="867" spans="2:2" ht="15.75" customHeight="1" x14ac:dyDescent="0.2">
      <c r="B867" s="191"/>
    </row>
    <row r="868" spans="2:2" ht="15.75" customHeight="1" x14ac:dyDescent="0.2">
      <c r="B868" s="191"/>
    </row>
    <row r="869" spans="2:2" ht="15.75" customHeight="1" x14ac:dyDescent="0.2">
      <c r="B869" s="191"/>
    </row>
    <row r="870" spans="2:2" ht="15.75" customHeight="1" x14ac:dyDescent="0.2">
      <c r="B870" s="191"/>
    </row>
    <row r="871" spans="2:2" ht="15.75" customHeight="1" x14ac:dyDescent="0.2">
      <c r="B871" s="191"/>
    </row>
    <row r="872" spans="2:2" ht="15.75" customHeight="1" x14ac:dyDescent="0.2">
      <c r="B872" s="191"/>
    </row>
    <row r="873" spans="2:2" ht="15.75" customHeight="1" x14ac:dyDescent="0.2">
      <c r="B873" s="191"/>
    </row>
    <row r="874" spans="2:2" ht="15.75" customHeight="1" x14ac:dyDescent="0.2">
      <c r="B874" s="191"/>
    </row>
    <row r="875" spans="2:2" ht="15.75" customHeight="1" x14ac:dyDescent="0.2">
      <c r="B875" s="191"/>
    </row>
    <row r="876" spans="2:2" ht="15.75" customHeight="1" x14ac:dyDescent="0.2">
      <c r="B876" s="191"/>
    </row>
    <row r="877" spans="2:2" ht="15.75" customHeight="1" x14ac:dyDescent="0.2">
      <c r="B877" s="191"/>
    </row>
    <row r="878" spans="2:2" ht="15.75" customHeight="1" x14ac:dyDescent="0.2">
      <c r="B878" s="191"/>
    </row>
    <row r="879" spans="2:2" ht="15.75" customHeight="1" x14ac:dyDescent="0.2">
      <c r="B879" s="191"/>
    </row>
    <row r="880" spans="2:2" ht="15.75" customHeight="1" x14ac:dyDescent="0.2">
      <c r="B880" s="191"/>
    </row>
    <row r="881" spans="2:2" ht="15.75" customHeight="1" x14ac:dyDescent="0.2">
      <c r="B881" s="191"/>
    </row>
    <row r="882" spans="2:2" ht="15.75" customHeight="1" x14ac:dyDescent="0.2">
      <c r="B882" s="191"/>
    </row>
    <row r="883" spans="2:2" ht="15.75" customHeight="1" x14ac:dyDescent="0.2">
      <c r="B883" s="191"/>
    </row>
    <row r="884" spans="2:2" ht="15.75" customHeight="1" x14ac:dyDescent="0.2">
      <c r="B884" s="191"/>
    </row>
    <row r="885" spans="2:2" ht="15.75" customHeight="1" x14ac:dyDescent="0.2">
      <c r="B885" s="191"/>
    </row>
    <row r="886" spans="2:2" ht="15.75" customHeight="1" x14ac:dyDescent="0.2">
      <c r="B886" s="191"/>
    </row>
    <row r="887" spans="2:2" ht="15.75" customHeight="1" x14ac:dyDescent="0.2">
      <c r="B887" s="191"/>
    </row>
    <row r="888" spans="2:2" ht="15.75" customHeight="1" x14ac:dyDescent="0.2">
      <c r="B888" s="191"/>
    </row>
    <row r="889" spans="2:2" ht="15.75" customHeight="1" x14ac:dyDescent="0.2">
      <c r="B889" s="191"/>
    </row>
    <row r="890" spans="2:2" ht="15.75" customHeight="1" x14ac:dyDescent="0.2">
      <c r="B890" s="191"/>
    </row>
    <row r="891" spans="2:2" ht="15.75" customHeight="1" x14ac:dyDescent="0.2">
      <c r="B891" s="191"/>
    </row>
    <row r="892" spans="2:2" ht="15.75" customHeight="1" x14ac:dyDescent="0.2">
      <c r="B892" s="191"/>
    </row>
    <row r="893" spans="2:2" ht="15.75" customHeight="1" x14ac:dyDescent="0.2">
      <c r="B893" s="191"/>
    </row>
    <row r="894" spans="2:2" ht="15.75" customHeight="1" x14ac:dyDescent="0.2">
      <c r="B894" s="191"/>
    </row>
    <row r="895" spans="2:2" ht="15.75" customHeight="1" x14ac:dyDescent="0.2">
      <c r="B895" s="191"/>
    </row>
    <row r="896" spans="2:2" ht="15.75" customHeight="1" x14ac:dyDescent="0.2">
      <c r="B896" s="191"/>
    </row>
    <row r="897" spans="2:2" ht="15.75" customHeight="1" x14ac:dyDescent="0.2">
      <c r="B897" s="191"/>
    </row>
    <row r="898" spans="2:2" ht="15.75" customHeight="1" x14ac:dyDescent="0.2">
      <c r="B898" s="191"/>
    </row>
    <row r="899" spans="2:2" ht="15.75" customHeight="1" x14ac:dyDescent="0.2">
      <c r="B899" s="191"/>
    </row>
    <row r="900" spans="2:2" ht="15.75" customHeight="1" x14ac:dyDescent="0.2">
      <c r="B900" s="191"/>
    </row>
    <row r="901" spans="2:2" ht="15.75" customHeight="1" x14ac:dyDescent="0.2">
      <c r="B901" s="191"/>
    </row>
    <row r="902" spans="2:2" ht="15.75" customHeight="1" x14ac:dyDescent="0.2">
      <c r="B902" s="191"/>
    </row>
    <row r="903" spans="2:2" ht="15.75" customHeight="1" x14ac:dyDescent="0.2">
      <c r="B903" s="191"/>
    </row>
    <row r="904" spans="2:2" ht="15.75" customHeight="1" x14ac:dyDescent="0.2">
      <c r="B904" s="191"/>
    </row>
    <row r="905" spans="2:2" ht="15.75" customHeight="1" x14ac:dyDescent="0.2">
      <c r="B905" s="191"/>
    </row>
    <row r="906" spans="2:2" ht="15.75" customHeight="1" x14ac:dyDescent="0.2">
      <c r="B906" s="191"/>
    </row>
    <row r="907" spans="2:2" ht="15.75" customHeight="1" x14ac:dyDescent="0.2">
      <c r="B907" s="191"/>
    </row>
    <row r="908" spans="2:2" ht="15.75" customHeight="1" x14ac:dyDescent="0.2">
      <c r="B908" s="191"/>
    </row>
    <row r="909" spans="2:2" ht="15.75" customHeight="1" x14ac:dyDescent="0.2">
      <c r="B909" s="191"/>
    </row>
    <row r="910" spans="2:2" ht="15.75" customHeight="1" x14ac:dyDescent="0.2">
      <c r="B910" s="191"/>
    </row>
    <row r="911" spans="2:2" ht="15.75" customHeight="1" x14ac:dyDescent="0.2">
      <c r="B911" s="191"/>
    </row>
    <row r="912" spans="2:2" ht="15.75" customHeight="1" x14ac:dyDescent="0.2">
      <c r="B912" s="191"/>
    </row>
    <row r="913" spans="2:2" ht="15.75" customHeight="1" x14ac:dyDescent="0.2">
      <c r="B913" s="191"/>
    </row>
    <row r="914" spans="2:2" ht="15.75" customHeight="1" x14ac:dyDescent="0.2">
      <c r="B914" s="191"/>
    </row>
    <row r="915" spans="2:2" ht="15.75" customHeight="1" x14ac:dyDescent="0.2">
      <c r="B915" s="191"/>
    </row>
    <row r="916" spans="2:2" ht="15.75" customHeight="1" x14ac:dyDescent="0.2">
      <c r="B916" s="191"/>
    </row>
    <row r="917" spans="2:2" ht="15.75" customHeight="1" x14ac:dyDescent="0.2">
      <c r="B917" s="191"/>
    </row>
    <row r="918" spans="2:2" ht="15.75" customHeight="1" x14ac:dyDescent="0.2">
      <c r="B918" s="191"/>
    </row>
    <row r="919" spans="2:2" ht="15.75" customHeight="1" x14ac:dyDescent="0.2">
      <c r="B919" s="191"/>
    </row>
    <row r="920" spans="2:2" ht="15.75" customHeight="1" x14ac:dyDescent="0.2">
      <c r="B920" s="191"/>
    </row>
    <row r="921" spans="2:2" ht="15.75" customHeight="1" x14ac:dyDescent="0.2">
      <c r="B921" s="191"/>
    </row>
    <row r="922" spans="2:2" ht="15.75" customHeight="1" x14ac:dyDescent="0.2">
      <c r="B922" s="191"/>
    </row>
    <row r="923" spans="2:2" ht="15.75" customHeight="1" x14ac:dyDescent="0.2">
      <c r="B923" s="191"/>
    </row>
    <row r="924" spans="2:2" ht="15.75" customHeight="1" x14ac:dyDescent="0.2">
      <c r="B924" s="191"/>
    </row>
    <row r="925" spans="2:2" ht="15.75" customHeight="1" x14ac:dyDescent="0.2">
      <c r="B925" s="191"/>
    </row>
    <row r="926" spans="2:2" ht="15.75" customHeight="1" x14ac:dyDescent="0.2">
      <c r="B926" s="191"/>
    </row>
    <row r="927" spans="2:2" ht="15.75" customHeight="1" x14ac:dyDescent="0.2">
      <c r="B927" s="191"/>
    </row>
    <row r="928" spans="2:2" ht="15.75" customHeight="1" x14ac:dyDescent="0.2">
      <c r="B928" s="191"/>
    </row>
    <row r="929" spans="2:2" ht="15.75" customHeight="1" x14ac:dyDescent="0.2">
      <c r="B929" s="191"/>
    </row>
    <row r="930" spans="2:2" ht="15.75" customHeight="1" x14ac:dyDescent="0.2">
      <c r="B930" s="191"/>
    </row>
    <row r="931" spans="2:2" ht="15.75" customHeight="1" x14ac:dyDescent="0.2">
      <c r="B931" s="191"/>
    </row>
    <row r="932" spans="2:2" ht="15.75" customHeight="1" x14ac:dyDescent="0.2">
      <c r="B932" s="191"/>
    </row>
    <row r="933" spans="2:2" ht="15.75" customHeight="1" x14ac:dyDescent="0.2">
      <c r="B933" s="191"/>
    </row>
    <row r="934" spans="2:2" ht="15.75" customHeight="1" x14ac:dyDescent="0.2">
      <c r="B934" s="191"/>
    </row>
    <row r="935" spans="2:2" ht="15.75" customHeight="1" x14ac:dyDescent="0.2">
      <c r="B935" s="191"/>
    </row>
    <row r="936" spans="2:2" ht="15.75" customHeight="1" x14ac:dyDescent="0.2">
      <c r="B936" s="191"/>
    </row>
    <row r="937" spans="2:2" ht="15.75" customHeight="1" x14ac:dyDescent="0.2">
      <c r="B937" s="191"/>
    </row>
    <row r="938" spans="2:2" ht="15.75" customHeight="1" x14ac:dyDescent="0.2">
      <c r="B938" s="191"/>
    </row>
    <row r="939" spans="2:2" ht="15.75" customHeight="1" x14ac:dyDescent="0.2">
      <c r="B939" s="191"/>
    </row>
    <row r="940" spans="2:2" ht="15.75" customHeight="1" x14ac:dyDescent="0.2">
      <c r="B940" s="191"/>
    </row>
    <row r="941" spans="2:2" ht="15.75" customHeight="1" x14ac:dyDescent="0.2">
      <c r="B941" s="191"/>
    </row>
    <row r="942" spans="2:2" ht="15.75" customHeight="1" x14ac:dyDescent="0.2">
      <c r="B942" s="191"/>
    </row>
    <row r="943" spans="2:2" ht="15.75" customHeight="1" x14ac:dyDescent="0.2">
      <c r="B943" s="191"/>
    </row>
    <row r="944" spans="2:2" ht="15.75" customHeight="1" x14ac:dyDescent="0.2">
      <c r="B944" s="191"/>
    </row>
    <row r="945" spans="2:2" ht="15.75" customHeight="1" x14ac:dyDescent="0.2">
      <c r="B945" s="191"/>
    </row>
    <row r="946" spans="2:2" ht="15.75" customHeight="1" x14ac:dyDescent="0.2">
      <c r="B946" s="191"/>
    </row>
    <row r="947" spans="2:2" ht="15.75" customHeight="1" x14ac:dyDescent="0.2">
      <c r="B947" s="191"/>
    </row>
    <row r="948" spans="2:2" ht="15.75" customHeight="1" x14ac:dyDescent="0.2">
      <c r="B948" s="191"/>
    </row>
    <row r="949" spans="2:2" ht="15.75" customHeight="1" x14ac:dyDescent="0.2">
      <c r="B949" s="191"/>
    </row>
    <row r="950" spans="2:2" ht="15.75" customHeight="1" x14ac:dyDescent="0.2">
      <c r="B950" s="191"/>
    </row>
    <row r="951" spans="2:2" ht="15.75" customHeight="1" x14ac:dyDescent="0.2">
      <c r="B951" s="191"/>
    </row>
    <row r="952" spans="2:2" ht="15.75" customHeight="1" x14ac:dyDescent="0.2">
      <c r="B952" s="191"/>
    </row>
    <row r="953" spans="2:2" ht="15.75" customHeight="1" x14ac:dyDescent="0.2">
      <c r="B953" s="191"/>
    </row>
    <row r="954" spans="2:2" ht="15.75" customHeight="1" x14ac:dyDescent="0.2">
      <c r="B954" s="191"/>
    </row>
    <row r="955" spans="2:2" ht="15.75" customHeight="1" x14ac:dyDescent="0.2">
      <c r="B955" s="191"/>
    </row>
    <row r="956" spans="2:2" ht="15.75" customHeight="1" x14ac:dyDescent="0.2">
      <c r="B956" s="191"/>
    </row>
    <row r="957" spans="2:2" ht="15.75" customHeight="1" x14ac:dyDescent="0.2">
      <c r="B957" s="191"/>
    </row>
    <row r="958" spans="2:2" ht="15.75" customHeight="1" x14ac:dyDescent="0.2">
      <c r="B958" s="191"/>
    </row>
    <row r="959" spans="2:2" ht="15.75" customHeight="1" x14ac:dyDescent="0.2">
      <c r="B959" s="191"/>
    </row>
    <row r="960" spans="2:2" ht="15.75" customHeight="1" x14ac:dyDescent="0.2">
      <c r="B960" s="191"/>
    </row>
    <row r="961" spans="2:2" ht="15.75" customHeight="1" x14ac:dyDescent="0.2">
      <c r="B961" s="191"/>
    </row>
    <row r="962" spans="2:2" ht="15.75" customHeight="1" x14ac:dyDescent="0.2">
      <c r="B962" s="191"/>
    </row>
    <row r="963" spans="2:2" ht="15.75" customHeight="1" x14ac:dyDescent="0.2">
      <c r="B963" s="191"/>
    </row>
    <row r="964" spans="2:2" ht="15.75" customHeight="1" x14ac:dyDescent="0.2">
      <c r="B964" s="191"/>
    </row>
    <row r="965" spans="2:2" ht="15.75" customHeight="1" x14ac:dyDescent="0.2">
      <c r="B965" s="191"/>
    </row>
    <row r="966" spans="2:2" ht="15.75" customHeight="1" x14ac:dyDescent="0.2">
      <c r="B966" s="191"/>
    </row>
    <row r="967" spans="2:2" ht="15.75" customHeight="1" x14ac:dyDescent="0.2">
      <c r="B967" s="191"/>
    </row>
    <row r="968" spans="2:2" ht="15.75" customHeight="1" x14ac:dyDescent="0.2">
      <c r="B968" s="191"/>
    </row>
    <row r="969" spans="2:2" ht="15.75" customHeight="1" x14ac:dyDescent="0.2">
      <c r="B969" s="191"/>
    </row>
    <row r="970" spans="2:2" ht="15.75" customHeight="1" x14ac:dyDescent="0.2">
      <c r="B970" s="191"/>
    </row>
    <row r="971" spans="2:2" ht="15.75" customHeight="1" x14ac:dyDescent="0.2">
      <c r="B971" s="191"/>
    </row>
    <row r="972" spans="2:2" ht="15.75" customHeight="1" x14ac:dyDescent="0.2">
      <c r="B972" s="191"/>
    </row>
    <row r="973" spans="2:2" ht="15.75" customHeight="1" x14ac:dyDescent="0.2">
      <c r="B973" s="191"/>
    </row>
    <row r="974" spans="2:2" ht="15.75" customHeight="1" x14ac:dyDescent="0.2">
      <c r="B974" s="191"/>
    </row>
    <row r="975" spans="2:2" ht="15.75" customHeight="1" x14ac:dyDescent="0.2">
      <c r="B975" s="191"/>
    </row>
    <row r="976" spans="2:2" ht="15.75" customHeight="1" x14ac:dyDescent="0.2">
      <c r="B976" s="191"/>
    </row>
    <row r="977" spans="2:2" ht="15.75" customHeight="1" x14ac:dyDescent="0.2">
      <c r="B977" s="191"/>
    </row>
    <row r="978" spans="2:2" ht="15.75" customHeight="1" x14ac:dyDescent="0.2">
      <c r="B978" s="191"/>
    </row>
    <row r="979" spans="2:2" ht="15.75" customHeight="1" x14ac:dyDescent="0.2">
      <c r="B979" s="191"/>
    </row>
    <row r="980" spans="2:2" ht="15.75" customHeight="1" x14ac:dyDescent="0.2">
      <c r="B980" s="191"/>
    </row>
    <row r="981" spans="2:2" ht="15.75" customHeight="1" x14ac:dyDescent="0.2">
      <c r="B981" s="191"/>
    </row>
    <row r="982" spans="2:2" ht="15.75" customHeight="1" x14ac:dyDescent="0.2">
      <c r="B982" s="191"/>
    </row>
    <row r="983" spans="2:2" ht="15.75" customHeight="1" x14ac:dyDescent="0.2">
      <c r="B983" s="191"/>
    </row>
    <row r="984" spans="2:2" ht="15.75" customHeight="1" x14ac:dyDescent="0.2">
      <c r="B984" s="191"/>
    </row>
    <row r="985" spans="2:2" ht="15.75" customHeight="1" x14ac:dyDescent="0.2">
      <c r="B985" s="191"/>
    </row>
    <row r="986" spans="2:2" ht="15.75" customHeight="1" x14ac:dyDescent="0.2">
      <c r="B986" s="191"/>
    </row>
    <row r="987" spans="2:2" ht="15.75" customHeight="1" x14ac:dyDescent="0.2">
      <c r="B987" s="191"/>
    </row>
    <row r="988" spans="2:2" ht="15.75" customHeight="1" x14ac:dyDescent="0.2">
      <c r="B988" s="191"/>
    </row>
    <row r="989" spans="2:2" ht="15.75" customHeight="1" x14ac:dyDescent="0.2">
      <c r="B989" s="191"/>
    </row>
    <row r="990" spans="2:2" ht="15.75" customHeight="1" x14ac:dyDescent="0.2">
      <c r="B990" s="191"/>
    </row>
    <row r="991" spans="2:2" ht="15.75" customHeight="1" x14ac:dyDescent="0.2">
      <c r="B991" s="191"/>
    </row>
    <row r="992" spans="2:2" ht="15.75" customHeight="1" x14ac:dyDescent="0.2">
      <c r="B992" s="191"/>
    </row>
    <row r="993" spans="2:2" ht="15.75" customHeight="1" x14ac:dyDescent="0.2">
      <c r="B993" s="191"/>
    </row>
    <row r="994" spans="2:2" ht="15.75" customHeight="1" x14ac:dyDescent="0.2">
      <c r="B994" s="191"/>
    </row>
    <row r="995" spans="2:2" ht="15.75" customHeight="1" x14ac:dyDescent="0.2">
      <c r="B995" s="191"/>
    </row>
    <row r="996" spans="2:2" ht="15.75" customHeight="1" x14ac:dyDescent="0.2">
      <c r="B996" s="191"/>
    </row>
    <row r="997" spans="2:2" ht="15.75" customHeight="1" x14ac:dyDescent="0.2">
      <c r="B997" s="191"/>
    </row>
    <row r="998" spans="2:2" ht="15.75" customHeight="1" x14ac:dyDescent="0.2">
      <c r="B998" s="191"/>
    </row>
    <row r="999" spans="2:2" ht="15.75" customHeight="1" x14ac:dyDescent="0.2">
      <c r="B999" s="191"/>
    </row>
    <row r="1000" spans="2:2" ht="15.75" customHeight="1" x14ac:dyDescent="0.2">
      <c r="B1000" s="191"/>
    </row>
    <row r="1001" spans="2:2" ht="15.75" customHeight="1" x14ac:dyDescent="0.2">
      <c r="B1001" s="191"/>
    </row>
    <row r="1002" spans="2:2" ht="15.75" customHeight="1" x14ac:dyDescent="0.2">
      <c r="B1002" s="191"/>
    </row>
    <row r="1003" spans="2:2" ht="15.75" customHeight="1" x14ac:dyDescent="0.2">
      <c r="B1003" s="191"/>
    </row>
    <row r="1004" spans="2:2" ht="15.75" customHeight="1" x14ac:dyDescent="0.2">
      <c r="B1004" s="191"/>
    </row>
    <row r="1005" spans="2:2" ht="15.75" customHeight="1" x14ac:dyDescent="0.2">
      <c r="B1005" s="191"/>
    </row>
    <row r="1006" spans="2:2" ht="15.75" customHeight="1" x14ac:dyDescent="0.2">
      <c r="B1006" s="191"/>
    </row>
    <row r="1007" spans="2:2" ht="15.75" customHeight="1" x14ac:dyDescent="0.2">
      <c r="B1007" s="191"/>
    </row>
    <row r="1008" spans="2:2" ht="15.75" customHeight="1" x14ac:dyDescent="0.2">
      <c r="B1008" s="191"/>
    </row>
    <row r="1009" spans="2:2" ht="15.75" customHeight="1" x14ac:dyDescent="0.2">
      <c r="B1009" s="191"/>
    </row>
  </sheetData>
  <sheetProtection sheet="1" objects="1" scenarios="1"/>
  <mergeCells count="7">
    <mergeCell ref="B94:K94"/>
    <mergeCell ref="B95:K95"/>
    <mergeCell ref="A89:B89"/>
    <mergeCell ref="B90:K90"/>
    <mergeCell ref="B91:K91"/>
    <mergeCell ref="B92:K92"/>
    <mergeCell ref="B93:K93"/>
  </mergeCells>
  <pageMargins left="0.7" right="0.7" top="0.75" bottom="0.75" header="0.3" footer="0.3"/>
  <pageSetup orientation="portrait" r:id="rId1"/>
  <headerFooter>
    <oddFooter>&amp;C_x000D_&amp;1#&amp;"Arial"&amp;11&amp;K000000 CCOA-Internal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59666-719A-48C3-822A-45A4642B042B}">
  <sheetPr>
    <tabColor theme="7" tint="-0.249977111117893"/>
  </sheetPr>
  <dimension ref="A1:M23"/>
  <sheetViews>
    <sheetView showGridLines="0" topLeftCell="B1" zoomScale="80" zoomScaleNormal="80" workbookViewId="0">
      <pane ySplit="2" topLeftCell="A3" activePane="bottomLeft" state="frozen"/>
      <selection pane="bottomLeft" activeCell="G24" sqref="G24"/>
    </sheetView>
  </sheetViews>
  <sheetFormatPr defaultColWidth="8.85546875" defaultRowHeight="15" x14ac:dyDescent="0.25"/>
  <cols>
    <col min="1" max="1" width="10.7109375" customWidth="1"/>
    <col min="2" max="2" width="40.7109375" customWidth="1"/>
    <col min="3" max="3" width="70.7109375" customWidth="1"/>
    <col min="4" max="5" width="15.7109375" customWidth="1"/>
    <col min="6" max="6" width="20.7109375" customWidth="1"/>
    <col min="7" max="7" width="40.7109375" customWidth="1"/>
    <col min="8" max="9" width="10.7109375" customWidth="1"/>
    <col min="10" max="10" width="15.7109375" style="137" customWidth="1"/>
    <col min="11" max="12" width="12.7109375" style="137" customWidth="1"/>
    <col min="13" max="13" width="75.7109375" customWidth="1"/>
  </cols>
  <sheetData>
    <row r="1" spans="1:13" ht="50.25" customHeight="1" x14ac:dyDescent="0.25">
      <c r="A1" s="276" t="s">
        <v>269</v>
      </c>
      <c r="B1" s="277"/>
      <c r="C1" s="277"/>
      <c r="D1" s="277"/>
      <c r="E1" s="277"/>
      <c r="F1" s="277"/>
      <c r="G1" s="278"/>
      <c r="H1" s="278"/>
      <c r="I1" s="278"/>
      <c r="J1" s="278"/>
      <c r="K1" s="278"/>
      <c r="L1" s="278"/>
      <c r="M1" s="278"/>
    </row>
    <row r="2" spans="1:13" ht="45" x14ac:dyDescent="0.25">
      <c r="A2" s="158" t="s">
        <v>52</v>
      </c>
      <c r="B2" s="159" t="s">
        <v>1</v>
      </c>
      <c r="C2" s="159" t="s">
        <v>2</v>
      </c>
      <c r="D2" s="159" t="s">
        <v>119</v>
      </c>
      <c r="E2" s="159" t="s">
        <v>116</v>
      </c>
      <c r="F2" s="159" t="s">
        <v>261</v>
      </c>
      <c r="G2" s="93" t="s">
        <v>266</v>
      </c>
      <c r="H2" s="93" t="s">
        <v>178</v>
      </c>
      <c r="I2" s="93" t="s">
        <v>285</v>
      </c>
      <c r="J2" s="93" t="s">
        <v>504</v>
      </c>
      <c r="K2" s="227" t="s">
        <v>710</v>
      </c>
      <c r="L2" s="145" t="s">
        <v>512</v>
      </c>
      <c r="M2" s="93" t="s">
        <v>480</v>
      </c>
    </row>
    <row r="3" spans="1:13" ht="24.95" customHeight="1" x14ac:dyDescent="0.25">
      <c r="A3" s="279" t="s">
        <v>185</v>
      </c>
      <c r="B3" s="279"/>
      <c r="C3" s="279"/>
      <c r="D3" s="279"/>
      <c r="E3" s="279"/>
      <c r="F3" s="279"/>
      <c r="G3" s="279"/>
      <c r="H3" s="279"/>
      <c r="I3" s="279"/>
      <c r="J3" s="279"/>
      <c r="K3" s="279"/>
      <c r="L3" s="279"/>
      <c r="M3" s="279"/>
    </row>
    <row r="4" spans="1:13" ht="63.75" x14ac:dyDescent="0.25">
      <c r="A4" s="139" t="s">
        <v>10</v>
      </c>
      <c r="B4" s="102" t="s">
        <v>352</v>
      </c>
      <c r="C4" s="178"/>
      <c r="D4" s="101" t="s">
        <v>127</v>
      </c>
      <c r="E4" s="101" t="s">
        <v>164</v>
      </c>
      <c r="F4" s="101" t="s">
        <v>58</v>
      </c>
      <c r="G4" s="102"/>
      <c r="H4" s="94" t="s">
        <v>59</v>
      </c>
      <c r="I4" s="94" t="s">
        <v>202</v>
      </c>
      <c r="J4" s="94" t="s">
        <v>505</v>
      </c>
      <c r="K4" s="94">
        <v>2</v>
      </c>
      <c r="L4" s="94">
        <v>3</v>
      </c>
      <c r="M4" s="178" t="s">
        <v>462</v>
      </c>
    </row>
    <row r="5" spans="1:13" ht="76.5" x14ac:dyDescent="0.25">
      <c r="A5" s="139" t="s">
        <v>11</v>
      </c>
      <c r="B5" s="102" t="s">
        <v>353</v>
      </c>
      <c r="C5" s="178"/>
      <c r="D5" s="101" t="s">
        <v>127</v>
      </c>
      <c r="E5" s="101" t="s">
        <v>164</v>
      </c>
      <c r="F5" s="101" t="s">
        <v>58</v>
      </c>
      <c r="G5" s="102"/>
      <c r="H5" s="94" t="s">
        <v>59</v>
      </c>
      <c r="I5" s="94" t="s">
        <v>202</v>
      </c>
      <c r="J5" s="94" t="s">
        <v>505</v>
      </c>
      <c r="K5" s="94">
        <v>2</v>
      </c>
      <c r="L5" s="94">
        <v>3</v>
      </c>
      <c r="M5" s="178" t="s">
        <v>463</v>
      </c>
    </row>
    <row r="6" spans="1:13" ht="63.75" x14ac:dyDescent="0.25">
      <c r="A6" s="139" t="s">
        <v>12</v>
      </c>
      <c r="B6" s="102" t="s">
        <v>354</v>
      </c>
      <c r="C6" s="178" t="s">
        <v>721</v>
      </c>
      <c r="D6" s="101" t="s">
        <v>127</v>
      </c>
      <c r="E6" s="101" t="s">
        <v>164</v>
      </c>
      <c r="F6" s="101" t="s">
        <v>58</v>
      </c>
      <c r="G6" s="102"/>
      <c r="H6" s="94" t="s">
        <v>59</v>
      </c>
      <c r="I6" s="94" t="s">
        <v>202</v>
      </c>
      <c r="J6" s="94" t="s">
        <v>507</v>
      </c>
      <c r="K6" s="94">
        <v>2</v>
      </c>
      <c r="L6" s="94">
        <v>3</v>
      </c>
      <c r="M6" s="178" t="s">
        <v>464</v>
      </c>
    </row>
    <row r="7" spans="1:13" ht="75" customHeight="1" x14ac:dyDescent="0.25">
      <c r="A7" s="139" t="s">
        <v>13</v>
      </c>
      <c r="B7" s="102" t="s">
        <v>355</v>
      </c>
      <c r="C7" s="178" t="s">
        <v>721</v>
      </c>
      <c r="D7" s="101" t="s">
        <v>127</v>
      </c>
      <c r="E7" s="101" t="s">
        <v>164</v>
      </c>
      <c r="F7" s="101" t="s">
        <v>58</v>
      </c>
      <c r="G7" s="102"/>
      <c r="H7" s="94" t="s">
        <v>59</v>
      </c>
      <c r="I7" s="94" t="s">
        <v>202</v>
      </c>
      <c r="J7" s="94" t="s">
        <v>507</v>
      </c>
      <c r="K7" s="94">
        <v>2</v>
      </c>
      <c r="L7" s="94">
        <v>3</v>
      </c>
      <c r="M7" s="178" t="s">
        <v>465</v>
      </c>
    </row>
    <row r="8" spans="1:13" ht="63.75" x14ac:dyDescent="0.25">
      <c r="A8" s="139" t="s">
        <v>14</v>
      </c>
      <c r="B8" s="102" t="s">
        <v>356</v>
      </c>
      <c r="C8" s="178" t="s">
        <v>721</v>
      </c>
      <c r="D8" s="101" t="s">
        <v>131</v>
      </c>
      <c r="E8" s="101" t="s">
        <v>167</v>
      </c>
      <c r="F8" s="101" t="s">
        <v>58</v>
      </c>
      <c r="G8" s="102"/>
      <c r="H8" s="94" t="s">
        <v>60</v>
      </c>
      <c r="I8" s="94" t="s">
        <v>202</v>
      </c>
      <c r="J8" s="94" t="s">
        <v>507</v>
      </c>
      <c r="K8" s="94">
        <v>2</v>
      </c>
      <c r="L8" s="94">
        <v>3</v>
      </c>
      <c r="M8" s="178" t="s">
        <v>466</v>
      </c>
    </row>
    <row r="9" spans="1:13" ht="24.95" customHeight="1" x14ac:dyDescent="0.25">
      <c r="A9" s="279" t="s">
        <v>186</v>
      </c>
      <c r="B9" s="279"/>
      <c r="C9" s="279"/>
      <c r="D9" s="279"/>
      <c r="E9" s="279"/>
      <c r="F9" s="279"/>
      <c r="G9" s="279"/>
      <c r="H9" s="279"/>
      <c r="I9" s="279"/>
      <c r="J9" s="279"/>
      <c r="K9" s="279"/>
      <c r="L9" s="279"/>
      <c r="M9" s="279"/>
    </row>
    <row r="10" spans="1:13" ht="75" customHeight="1" x14ac:dyDescent="0.25">
      <c r="A10" s="139" t="s">
        <v>15</v>
      </c>
      <c r="B10" s="102" t="s">
        <v>357</v>
      </c>
      <c r="C10" s="178"/>
      <c r="D10" s="101" t="s">
        <v>131</v>
      </c>
      <c r="E10" s="101" t="s">
        <v>167</v>
      </c>
      <c r="F10" s="101" t="s">
        <v>58</v>
      </c>
      <c r="G10" s="102"/>
      <c r="H10" s="94" t="s">
        <v>60</v>
      </c>
      <c r="I10" s="94" t="s">
        <v>202</v>
      </c>
      <c r="J10" s="94" t="s">
        <v>505</v>
      </c>
      <c r="K10" s="94">
        <v>3</v>
      </c>
      <c r="L10" s="94">
        <v>3</v>
      </c>
      <c r="M10" s="178" t="s">
        <v>467</v>
      </c>
    </row>
    <row r="11" spans="1:13" ht="51" x14ac:dyDescent="0.25">
      <c r="A11" s="139" t="s">
        <v>16</v>
      </c>
      <c r="B11" s="102" t="s">
        <v>358</v>
      </c>
      <c r="C11" s="178"/>
      <c r="D11" s="101" t="s">
        <v>131</v>
      </c>
      <c r="E11" s="101" t="s">
        <v>164</v>
      </c>
      <c r="F11" s="101" t="s">
        <v>58</v>
      </c>
      <c r="G11" s="102"/>
      <c r="H11" s="94" t="s">
        <v>59</v>
      </c>
      <c r="I11" s="94" t="s">
        <v>202</v>
      </c>
      <c r="J11" s="94" t="s">
        <v>507</v>
      </c>
      <c r="K11" s="94">
        <v>2</v>
      </c>
      <c r="L11" s="94">
        <v>3</v>
      </c>
      <c r="M11" s="178" t="s">
        <v>468</v>
      </c>
    </row>
    <row r="12" spans="1:13" ht="63.75" x14ac:dyDescent="0.25">
      <c r="A12" s="139" t="s">
        <v>17</v>
      </c>
      <c r="B12" s="102" t="s">
        <v>359</v>
      </c>
      <c r="C12" s="178"/>
      <c r="D12" s="101" t="s">
        <v>127</v>
      </c>
      <c r="E12" s="101" t="s">
        <v>164</v>
      </c>
      <c r="F12" s="101" t="s">
        <v>58</v>
      </c>
      <c r="G12" s="102"/>
      <c r="H12" s="94" t="s">
        <v>59</v>
      </c>
      <c r="I12" s="94" t="s">
        <v>202</v>
      </c>
      <c r="J12" s="94" t="s">
        <v>505</v>
      </c>
      <c r="K12" s="94">
        <v>2</v>
      </c>
      <c r="L12" s="94">
        <v>3</v>
      </c>
      <c r="M12" s="178" t="s">
        <v>469</v>
      </c>
    </row>
    <row r="13" spans="1:13" ht="76.5" x14ac:dyDescent="0.25">
      <c r="A13" s="139" t="s">
        <v>18</v>
      </c>
      <c r="B13" s="102" t="s">
        <v>360</v>
      </c>
      <c r="C13" s="178"/>
      <c r="D13" s="101" t="s">
        <v>127</v>
      </c>
      <c r="E13" s="101" t="s">
        <v>167</v>
      </c>
      <c r="F13" s="101" t="s">
        <v>58</v>
      </c>
      <c r="G13" s="102"/>
      <c r="H13" s="94" t="s">
        <v>60</v>
      </c>
      <c r="I13" s="94" t="s">
        <v>202</v>
      </c>
      <c r="J13" s="94" t="s">
        <v>507</v>
      </c>
      <c r="K13" s="94">
        <v>2</v>
      </c>
      <c r="L13" s="94">
        <v>3</v>
      </c>
      <c r="M13" s="178" t="s">
        <v>470</v>
      </c>
    </row>
    <row r="14" spans="1:13" ht="63.75" x14ac:dyDescent="0.25">
      <c r="A14" s="139" t="s">
        <v>19</v>
      </c>
      <c r="B14" s="102" t="s">
        <v>361</v>
      </c>
      <c r="C14" s="178"/>
      <c r="D14" s="101" t="s">
        <v>131</v>
      </c>
      <c r="E14" s="101" t="s">
        <v>161</v>
      </c>
      <c r="F14" s="101" t="s">
        <v>58</v>
      </c>
      <c r="G14" s="102"/>
      <c r="H14" s="94" t="s">
        <v>59</v>
      </c>
      <c r="I14" s="94" t="s">
        <v>202</v>
      </c>
      <c r="J14" s="94" t="s">
        <v>507</v>
      </c>
      <c r="K14" s="94">
        <v>0</v>
      </c>
      <c r="L14" s="94">
        <v>3</v>
      </c>
      <c r="M14" s="178" t="s">
        <v>471</v>
      </c>
    </row>
    <row r="15" spans="1:13" ht="38.25" x14ac:dyDescent="0.25">
      <c r="A15" s="139" t="s">
        <v>20</v>
      </c>
      <c r="B15" s="102" t="s">
        <v>362</v>
      </c>
      <c r="C15" s="178"/>
      <c r="D15" s="101" t="s">
        <v>131</v>
      </c>
      <c r="E15" s="101" t="s">
        <v>167</v>
      </c>
      <c r="F15" s="101" t="s">
        <v>264</v>
      </c>
      <c r="G15" s="102"/>
      <c r="H15" s="94" t="s">
        <v>59</v>
      </c>
      <c r="I15" s="94" t="s">
        <v>204</v>
      </c>
      <c r="J15" s="94" t="s">
        <v>507</v>
      </c>
      <c r="K15" s="94">
        <v>1</v>
      </c>
      <c r="L15" s="94">
        <v>3</v>
      </c>
      <c r="M15" s="178" t="s">
        <v>472</v>
      </c>
    </row>
    <row r="16" spans="1:13" ht="51" x14ac:dyDescent="0.25">
      <c r="A16" s="139" t="s">
        <v>21</v>
      </c>
      <c r="B16" s="102" t="s">
        <v>363</v>
      </c>
      <c r="C16" s="178"/>
      <c r="D16" s="101" t="s">
        <v>131</v>
      </c>
      <c r="E16" s="101" t="s">
        <v>167</v>
      </c>
      <c r="F16" s="101" t="s">
        <v>264</v>
      </c>
      <c r="G16" s="102"/>
      <c r="H16" s="94" t="s">
        <v>60</v>
      </c>
      <c r="I16" s="94" t="s">
        <v>204</v>
      </c>
      <c r="J16" s="94" t="s">
        <v>507</v>
      </c>
      <c r="K16" s="94">
        <v>1</v>
      </c>
      <c r="L16" s="94">
        <v>3</v>
      </c>
      <c r="M16" s="178" t="s">
        <v>473</v>
      </c>
    </row>
    <row r="17" spans="1:13" ht="75" customHeight="1" x14ac:dyDescent="0.25">
      <c r="A17" s="139" t="s">
        <v>22</v>
      </c>
      <c r="B17" s="102" t="s">
        <v>364</v>
      </c>
      <c r="C17" s="178"/>
      <c r="D17" s="101" t="s">
        <v>131</v>
      </c>
      <c r="E17" s="101" t="s">
        <v>167</v>
      </c>
      <c r="F17" s="101" t="s">
        <v>58</v>
      </c>
      <c r="G17" s="102" t="s">
        <v>517</v>
      </c>
      <c r="H17" s="94" t="s">
        <v>60</v>
      </c>
      <c r="I17" s="94" t="s">
        <v>202</v>
      </c>
      <c r="J17" s="94" t="s">
        <v>507</v>
      </c>
      <c r="K17" s="94">
        <v>2</v>
      </c>
      <c r="L17" s="94">
        <v>3</v>
      </c>
      <c r="M17" s="178" t="s">
        <v>474</v>
      </c>
    </row>
    <row r="18" spans="1:13" ht="24.95" customHeight="1" x14ac:dyDescent="0.25">
      <c r="A18" s="279" t="s">
        <v>187</v>
      </c>
      <c r="B18" s="279"/>
      <c r="C18" s="279"/>
      <c r="D18" s="279"/>
      <c r="E18" s="279"/>
      <c r="F18" s="279"/>
      <c r="G18" s="279"/>
      <c r="H18" s="279"/>
      <c r="I18" s="279"/>
      <c r="J18" s="279"/>
      <c r="K18" s="279"/>
      <c r="L18" s="279"/>
      <c r="M18" s="279"/>
    </row>
    <row r="19" spans="1:13" ht="75" customHeight="1" x14ac:dyDescent="0.25">
      <c r="A19" s="139" t="s">
        <v>23</v>
      </c>
      <c r="B19" s="102" t="s">
        <v>365</v>
      </c>
      <c r="C19" s="178"/>
      <c r="D19" s="101" t="s">
        <v>127</v>
      </c>
      <c r="E19" s="101" t="s">
        <v>164</v>
      </c>
      <c r="F19" s="101" t="s">
        <v>264</v>
      </c>
      <c r="G19" s="102"/>
      <c r="H19" s="94" t="s">
        <v>59</v>
      </c>
      <c r="I19" s="94" t="s">
        <v>202</v>
      </c>
      <c r="J19" s="94" t="s">
        <v>507</v>
      </c>
      <c r="K19" s="94">
        <v>2</v>
      </c>
      <c r="L19" s="94">
        <v>3</v>
      </c>
      <c r="M19" s="178" t="s">
        <v>475</v>
      </c>
    </row>
    <row r="20" spans="1:13" ht="51" x14ac:dyDescent="0.25">
      <c r="A20" s="139" t="s">
        <v>24</v>
      </c>
      <c r="B20" s="102" t="s">
        <v>366</v>
      </c>
      <c r="C20" s="178"/>
      <c r="D20" s="101" t="s">
        <v>127</v>
      </c>
      <c r="E20" s="101" t="s">
        <v>164</v>
      </c>
      <c r="F20" s="101" t="s">
        <v>61</v>
      </c>
      <c r="G20" s="102"/>
      <c r="H20" s="94" t="s">
        <v>59</v>
      </c>
      <c r="I20" s="94" t="s">
        <v>202</v>
      </c>
      <c r="J20" s="94" t="s">
        <v>505</v>
      </c>
      <c r="K20" s="94">
        <v>3</v>
      </c>
      <c r="L20" s="94">
        <v>3</v>
      </c>
      <c r="M20" s="178" t="s">
        <v>476</v>
      </c>
    </row>
    <row r="21" spans="1:13" ht="75" customHeight="1" x14ac:dyDescent="0.25">
      <c r="A21" s="139" t="s">
        <v>25</v>
      </c>
      <c r="B21" s="102" t="s">
        <v>367</v>
      </c>
      <c r="C21" s="178"/>
      <c r="D21" s="101" t="s">
        <v>127</v>
      </c>
      <c r="E21" s="101" t="s">
        <v>164</v>
      </c>
      <c r="F21" s="101" t="s">
        <v>264</v>
      </c>
      <c r="G21" s="102"/>
      <c r="H21" s="94" t="s">
        <v>59</v>
      </c>
      <c r="I21" s="94" t="s">
        <v>202</v>
      </c>
      <c r="J21" s="94" t="s">
        <v>507</v>
      </c>
      <c r="K21" s="94">
        <v>2</v>
      </c>
      <c r="L21" s="94">
        <v>3</v>
      </c>
      <c r="M21" s="178" t="s">
        <v>477</v>
      </c>
    </row>
    <row r="22" spans="1:13" ht="76.5" x14ac:dyDescent="0.25">
      <c r="A22" s="139" t="s">
        <v>26</v>
      </c>
      <c r="B22" s="102" t="s">
        <v>368</v>
      </c>
      <c r="C22" s="178"/>
      <c r="D22" s="101" t="s">
        <v>127</v>
      </c>
      <c r="E22" s="101" t="s">
        <v>164</v>
      </c>
      <c r="F22" s="101" t="s">
        <v>58</v>
      </c>
      <c r="G22" s="102"/>
      <c r="H22" s="94" t="s">
        <v>59</v>
      </c>
      <c r="I22" s="94" t="s">
        <v>202</v>
      </c>
      <c r="J22" s="94" t="s">
        <v>507</v>
      </c>
      <c r="K22" s="94">
        <v>3</v>
      </c>
      <c r="L22" s="94">
        <v>3</v>
      </c>
      <c r="M22" s="178" t="s">
        <v>478</v>
      </c>
    </row>
    <row r="23" spans="1:13" ht="75" customHeight="1" x14ac:dyDescent="0.25">
      <c r="A23" s="139" t="s">
        <v>27</v>
      </c>
      <c r="B23" s="102" t="s">
        <v>369</v>
      </c>
      <c r="C23" s="178"/>
      <c r="D23" s="101" t="s">
        <v>127</v>
      </c>
      <c r="E23" s="101" t="s">
        <v>164</v>
      </c>
      <c r="F23" s="101" t="s">
        <v>264</v>
      </c>
      <c r="G23" s="102"/>
      <c r="H23" s="94" t="s">
        <v>59</v>
      </c>
      <c r="I23" s="94" t="s">
        <v>202</v>
      </c>
      <c r="J23" s="94" t="s">
        <v>505</v>
      </c>
      <c r="K23" s="94">
        <v>3</v>
      </c>
      <c r="L23" s="94">
        <v>3</v>
      </c>
      <c r="M23" s="178" t="s">
        <v>479</v>
      </c>
    </row>
  </sheetData>
  <mergeCells count="4">
    <mergeCell ref="A1:M1"/>
    <mergeCell ref="A3:M3"/>
    <mergeCell ref="A9:M9"/>
    <mergeCell ref="A18:M18"/>
  </mergeCells>
  <conditionalFormatting sqref="H2">
    <cfRule type="containsText" dxfId="132" priority="89" operator="containsText" text="Mitigate:">
      <formula>NOT(ISERROR(SEARCH("Mitigate:",H2)))</formula>
    </cfRule>
  </conditionalFormatting>
  <conditionalFormatting sqref="I2 M2">
    <cfRule type="containsText" dxfId="131" priority="88" operator="containsText" text="Mitigate:">
      <formula>NOT(ISERROR(SEARCH("Mitigate:",I2)))</formula>
    </cfRule>
  </conditionalFormatting>
  <conditionalFormatting sqref="J2">
    <cfRule type="containsText" dxfId="130" priority="15" operator="containsText" text="Mitigate:">
      <formula>NOT(ISERROR(SEARCH("Mitigate:",J2)))</formula>
    </cfRule>
  </conditionalFormatting>
  <conditionalFormatting sqref="G4">
    <cfRule type="cellIs" dxfId="129" priority="13" operator="equal">
      <formula>"N/A"</formula>
    </cfRule>
  </conditionalFormatting>
  <conditionalFormatting sqref="G5">
    <cfRule type="cellIs" dxfId="128" priority="12" operator="equal">
      <formula>"N/A"</formula>
    </cfRule>
  </conditionalFormatting>
  <conditionalFormatting sqref="G6">
    <cfRule type="cellIs" dxfId="127" priority="11" operator="equal">
      <formula>"N/A"</formula>
    </cfRule>
  </conditionalFormatting>
  <conditionalFormatting sqref="G7">
    <cfRule type="cellIs" dxfId="126" priority="10" operator="equal">
      <formula>"N/A"</formula>
    </cfRule>
  </conditionalFormatting>
  <conditionalFormatting sqref="G10">
    <cfRule type="cellIs" dxfId="125" priority="9" operator="equal">
      <formula>"N/A"</formula>
    </cfRule>
  </conditionalFormatting>
  <conditionalFormatting sqref="G13">
    <cfRule type="cellIs" dxfId="124" priority="8" operator="equal">
      <formula>"N/A"</formula>
    </cfRule>
  </conditionalFormatting>
  <conditionalFormatting sqref="G15">
    <cfRule type="cellIs" dxfId="123" priority="7" operator="equal">
      <formula>"N/A"</formula>
    </cfRule>
  </conditionalFormatting>
  <conditionalFormatting sqref="G17">
    <cfRule type="cellIs" dxfId="122" priority="6" operator="equal">
      <formula>"N/A"</formula>
    </cfRule>
  </conditionalFormatting>
  <conditionalFormatting sqref="A1:XFD1 A2:J2 M2:XFD2 A3:XFD1048576">
    <cfRule type="cellIs" dxfId="121" priority="5" operator="equal">
      <formula>"N/A"</formula>
    </cfRule>
  </conditionalFormatting>
  <conditionalFormatting sqref="G19">
    <cfRule type="cellIs" dxfId="120" priority="4" operator="equal">
      <formula>"N/A"</formula>
    </cfRule>
  </conditionalFormatting>
  <conditionalFormatting sqref="G22:G23">
    <cfRule type="cellIs" dxfId="119" priority="3" operator="equal">
      <formula>"N/A"</formula>
    </cfRule>
  </conditionalFormatting>
  <conditionalFormatting sqref="K2:L2">
    <cfRule type="containsText" dxfId="118" priority="2" operator="containsText" text="Mitigate:">
      <formula>NOT(ISERROR(SEARCH("Mitigate:",K2)))</formula>
    </cfRule>
  </conditionalFormatting>
  <conditionalFormatting sqref="K2:L2">
    <cfRule type="cellIs" dxfId="117" priority="1" operator="equal">
      <formula>"N/A"</formula>
    </cfRule>
  </conditionalFormatting>
  <hyperlinks>
    <hyperlink ref="K2" location="'Spider Chart'!A1" display="'Spider Chart'!A1" xr:uid="{34EB8FE6-D1D4-4BAE-BCE6-87D36A275B43}"/>
  </hyperlinks>
  <pageMargins left="0.7" right="0.7" top="0.75" bottom="0.75" header="0.3" footer="0.3"/>
  <pageSetup orientation="portrait" r:id="rId1"/>
  <headerFooter>
    <oddFooter>&amp;C&amp;1#&amp;"Arial"&amp;11&amp;K000000CCOA-Internal</oddFooter>
  </headerFooter>
  <extLst>
    <ext xmlns:x14="http://schemas.microsoft.com/office/spreadsheetml/2009/9/main" uri="{78C0D931-6437-407d-A8EE-F0AAD7539E65}">
      <x14:conditionalFormattings>
        <x14:conditionalFormatting xmlns:xm="http://schemas.microsoft.com/office/excel/2006/main">
          <x14:cfRule type="cellIs" priority="82" operator="equal" id="{DEBC998E-D440-46EA-B562-DA6BAF656953}">
            <xm:f>'Matrix Codes'!$R$3</xm:f>
            <x14:dxf>
              <fill>
                <patternFill>
                  <bgColor theme="0" tint="-0.34998626667073579"/>
                </patternFill>
              </fill>
            </x14:dxf>
          </x14:cfRule>
          <x14:cfRule type="cellIs" priority="83" operator="equal" id="{7E1FBD02-E9AF-4E29-B134-2BFFFCEF9302}">
            <xm:f>'Matrix Codes'!$K$8</xm:f>
            <x14:dxf>
              <font>
                <color theme="0"/>
              </font>
              <fill>
                <patternFill>
                  <bgColor rgb="FFFF0000"/>
                </patternFill>
              </fill>
            </x14:dxf>
          </x14:cfRule>
          <x14:cfRule type="cellIs" priority="84" operator="equal" id="{89138A25-9CFB-4961-9403-0E9869C34342}">
            <xm:f>'Matrix Codes'!$K$7</xm:f>
            <x14:dxf>
              <fill>
                <patternFill>
                  <bgColor rgb="FFFFC000"/>
                </patternFill>
              </fill>
            </x14:dxf>
          </x14:cfRule>
          <x14:cfRule type="cellIs" priority="85" operator="equal" id="{CD14EF7D-9C72-41F3-8226-CADE6519DB7E}">
            <xm:f>'Matrix Codes'!$K$6</xm:f>
            <x14:dxf>
              <fill>
                <patternFill>
                  <bgColor rgb="FFFFFF00"/>
                </patternFill>
              </fill>
            </x14:dxf>
          </x14:cfRule>
          <x14:cfRule type="cellIs" priority="86" operator="equal" id="{CE38C61D-7706-4BE0-9397-EF56BF748D75}">
            <xm:f>'Matrix Codes'!$K$5</xm:f>
            <x14:dxf>
              <font>
                <color auto="1"/>
              </font>
              <fill>
                <patternFill>
                  <bgColor rgb="FF99CCFF"/>
                </patternFill>
              </fill>
            </x14:dxf>
          </x14:cfRule>
          <x14:cfRule type="cellIs" priority="87" operator="equal" id="{0B7B79F7-C646-44D8-BF89-F46B45AFC152}">
            <xm:f>'Matrix Codes'!$K$4</xm:f>
            <x14:dxf>
              <fill>
                <patternFill>
                  <bgColor rgb="FF92D050"/>
                </patternFill>
              </fill>
            </x14:dxf>
          </x14:cfRule>
          <xm:sqref>D4:D8</xm:sqref>
        </x14:conditionalFormatting>
        <x14:conditionalFormatting xmlns:xm="http://schemas.microsoft.com/office/excel/2006/main">
          <x14:cfRule type="cellIs" priority="46" operator="equal" id="{D868FB66-5AFE-485D-B890-B667826DFC98}">
            <xm:f>'Matrix Codes'!$R$3</xm:f>
            <x14:dxf>
              <fill>
                <patternFill>
                  <bgColor theme="0" tint="-0.34998626667073579"/>
                </patternFill>
              </fill>
            </x14:dxf>
          </x14:cfRule>
          <x14:cfRule type="cellIs" priority="47" operator="equal" id="{AD5F4F47-C771-469A-B846-4FBEA38C24CD}">
            <xm:f>'Matrix Codes'!$K$8</xm:f>
            <x14:dxf>
              <font>
                <color theme="0"/>
              </font>
              <fill>
                <patternFill>
                  <bgColor rgb="FFFF0000"/>
                </patternFill>
              </fill>
            </x14:dxf>
          </x14:cfRule>
          <x14:cfRule type="cellIs" priority="48" operator="equal" id="{AAB7D470-45CC-450A-A0D3-3483F2ED8FC8}">
            <xm:f>'Matrix Codes'!$K$7</xm:f>
            <x14:dxf>
              <fill>
                <patternFill>
                  <bgColor rgb="FFFFC000"/>
                </patternFill>
              </fill>
            </x14:dxf>
          </x14:cfRule>
          <x14:cfRule type="cellIs" priority="49" operator="equal" id="{88E38E0F-D087-448C-870E-15B12FD31FC6}">
            <xm:f>'Matrix Codes'!$K$6</xm:f>
            <x14:dxf>
              <fill>
                <patternFill>
                  <bgColor rgb="FFFFFF00"/>
                </patternFill>
              </fill>
            </x14:dxf>
          </x14:cfRule>
          <x14:cfRule type="cellIs" priority="50" operator="equal" id="{7C099C3C-F96A-45D2-A714-B77C3E0FAFA9}">
            <xm:f>'Matrix Codes'!$K$5</xm:f>
            <x14:dxf>
              <font>
                <color auto="1"/>
              </font>
              <fill>
                <patternFill>
                  <bgColor rgb="FF99CCFF"/>
                </patternFill>
              </fill>
            </x14:dxf>
          </x14:cfRule>
          <x14:cfRule type="cellIs" priority="51" operator="equal" id="{A8FACDF5-ACEA-41D7-A377-17B7C0CBD4F4}">
            <xm:f>'Matrix Codes'!$K$4</xm:f>
            <x14:dxf>
              <fill>
                <patternFill>
                  <bgColor rgb="FF92D050"/>
                </patternFill>
              </fill>
            </x14:dxf>
          </x14:cfRule>
          <xm:sqref>D10:D17</xm:sqref>
        </x14:conditionalFormatting>
        <x14:conditionalFormatting xmlns:xm="http://schemas.microsoft.com/office/excel/2006/main">
          <x14:cfRule type="cellIs" priority="40" operator="equal" id="{BE85F36F-7017-4386-A239-D917010AEB6D}">
            <xm:f>'Matrix Codes'!$R$3</xm:f>
            <x14:dxf>
              <fill>
                <patternFill>
                  <bgColor theme="0" tint="-0.34998626667073579"/>
                </patternFill>
              </fill>
            </x14:dxf>
          </x14:cfRule>
          <x14:cfRule type="cellIs" priority="41" operator="equal" id="{340286D2-9DB1-4125-8D2E-DBD1791188CA}">
            <xm:f>'Matrix Codes'!$K$8</xm:f>
            <x14:dxf>
              <font>
                <color theme="0"/>
              </font>
              <fill>
                <patternFill>
                  <bgColor rgb="FFFF0000"/>
                </patternFill>
              </fill>
            </x14:dxf>
          </x14:cfRule>
          <x14:cfRule type="cellIs" priority="42" operator="equal" id="{4FDF941B-6F17-4697-8F6A-D6D41BD44096}">
            <xm:f>'Matrix Codes'!$K$7</xm:f>
            <x14:dxf>
              <fill>
                <patternFill>
                  <bgColor rgb="FFFFC000"/>
                </patternFill>
              </fill>
            </x14:dxf>
          </x14:cfRule>
          <x14:cfRule type="cellIs" priority="43" operator="equal" id="{B2733010-5933-4EED-9C5D-8574A06858C0}">
            <xm:f>'Matrix Codes'!$K$6</xm:f>
            <x14:dxf>
              <fill>
                <patternFill>
                  <bgColor rgb="FFFFFF00"/>
                </patternFill>
              </fill>
            </x14:dxf>
          </x14:cfRule>
          <x14:cfRule type="cellIs" priority="44" operator="equal" id="{8385582B-EC00-4896-9C30-416FAB4E2FDC}">
            <xm:f>'Matrix Codes'!$K$5</xm:f>
            <x14:dxf>
              <font>
                <color auto="1"/>
              </font>
              <fill>
                <patternFill>
                  <bgColor rgb="FF99CCFF"/>
                </patternFill>
              </fill>
            </x14:dxf>
          </x14:cfRule>
          <x14:cfRule type="cellIs" priority="45" operator="equal" id="{45115627-AE53-4102-AD1B-FB4C12A565A9}">
            <xm:f>'Matrix Codes'!$K$4</xm:f>
            <x14:dxf>
              <fill>
                <patternFill>
                  <bgColor rgb="FF92D050"/>
                </patternFill>
              </fill>
            </x14:dxf>
          </x14:cfRule>
          <xm:sqref>D19:D23</xm:sqref>
        </x14:conditionalFormatting>
        <x14:conditionalFormatting xmlns:xm="http://schemas.microsoft.com/office/excel/2006/main">
          <x14:cfRule type="cellIs" priority="509" operator="equal" id="{92F03729-A9D6-4BDC-A10E-3E5DC1194206}">
            <xm:f>'Matrix Codes'!$R$15</xm:f>
            <x14:dxf>
              <fill>
                <patternFill>
                  <bgColor theme="0" tint="-0.34998626667073579"/>
                </patternFill>
              </fill>
            </x14:dxf>
          </x14:cfRule>
          <x14:cfRule type="cellIs" priority="510" operator="equal" id="{5D8E08CF-BF79-44E7-9EF2-C2C70FC4AB2A}">
            <xm:f>'Matrix Codes'!$K$21</xm:f>
            <x14:dxf>
              <font>
                <color theme="0"/>
              </font>
              <fill>
                <patternFill>
                  <bgColor rgb="FFFF0000"/>
                </patternFill>
              </fill>
            </x14:dxf>
          </x14:cfRule>
          <x14:cfRule type="cellIs" priority="511" operator="equal" id="{08A1BE54-6539-433A-898B-A7518DA814F9}">
            <xm:f>'Matrix Codes'!$K$20</xm:f>
            <x14:dxf>
              <fill>
                <patternFill>
                  <bgColor rgb="FFFFC000"/>
                </patternFill>
              </fill>
            </x14:dxf>
          </x14:cfRule>
          <x14:cfRule type="cellIs" priority="512" operator="equal" id="{88C6B902-DDA3-4B89-9547-7C753EC4405C}">
            <xm:f>'Matrix Codes'!$K$19</xm:f>
            <x14:dxf>
              <fill>
                <patternFill>
                  <bgColor rgb="FFFFFF00"/>
                </patternFill>
              </fill>
            </x14:dxf>
          </x14:cfRule>
          <x14:cfRule type="cellIs" priority="513" operator="equal" id="{E5623B4B-82CB-494B-98C3-56CF15AA7404}">
            <xm:f>'Matrix Codes'!$K$18</xm:f>
            <x14:dxf>
              <fill>
                <patternFill>
                  <bgColor rgb="FF99CCFF"/>
                </patternFill>
              </fill>
            </x14:dxf>
          </x14:cfRule>
          <x14:cfRule type="cellIs" priority="514" operator="equal" id="{7AC99499-CD1A-4C76-B945-5AB7FD0979EF}">
            <xm:f>'Matrix Codes'!$K$17</xm:f>
            <x14:dxf>
              <fill>
                <patternFill>
                  <bgColor rgb="FF92D050"/>
                </patternFill>
              </fill>
            </x14:dxf>
          </x14:cfRule>
          <xm:sqref>E4:F8 E10:F17 E19:F23</xm:sqref>
        </x14:conditionalFormatting>
        <x14:conditionalFormatting xmlns:xm="http://schemas.microsoft.com/office/excel/2006/main">
          <x14:cfRule type="cellIs" priority="669" operator="equal" id="{6DBFEBE1-8ABF-4DCC-8527-B2D1535D5046}">
            <xm:f>'Matrix Codes'!$R$35</xm:f>
            <x14:dxf>
              <font>
                <color theme="0"/>
              </font>
              <fill>
                <patternFill>
                  <bgColor rgb="FFFF0000"/>
                </patternFill>
              </fill>
            </x14:dxf>
          </x14:cfRule>
          <x14:cfRule type="cellIs" priority="670" operator="equal" id="{5C4DE0F5-3C7D-49EE-8A4A-39637F8BE898}">
            <xm:f>'Matrix Codes'!$R$34</xm:f>
            <x14:dxf>
              <fill>
                <patternFill>
                  <bgColor rgb="FFFFFF00"/>
                </patternFill>
              </fill>
            </x14:dxf>
          </x14:cfRule>
          <x14:cfRule type="cellIs" priority="671" operator="equal" id="{70644150-868C-483A-A4F2-6A23B57E92BF}">
            <xm:f>'Matrix Codes'!$R$33</xm:f>
            <x14:dxf>
              <fill>
                <patternFill>
                  <bgColor rgb="FF92D050"/>
                </patternFill>
              </fill>
            </x14:dxf>
          </x14:cfRule>
          <x14:cfRule type="cellIs" priority="672" operator="equal" id="{64D683E2-AB42-40A0-8129-AED92994A7B3}">
            <xm:f>'Matrix Codes'!$R$32</xm:f>
            <x14:dxf>
              <fill>
                <patternFill>
                  <bgColor theme="0" tint="-0.34998626667073579"/>
                </patternFill>
              </fill>
            </x14:dxf>
          </x14:cfRule>
          <xm:sqref>H4:H8 H10:H17 H19:H23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B1A61C4D-F35F-411A-AE7E-AE68624DBEF1}">
          <x14:formula1>
            <xm:f>'Matrix Codes'!$R$3:$R$8</xm:f>
          </x14:formula1>
          <xm:sqref>D10:D17 D4:D8 D19:D23</xm:sqref>
        </x14:dataValidation>
        <x14:dataValidation type="list" allowBlank="1" showInputMessage="1" showErrorMessage="1" xr:uid="{074D05A6-D3D2-49E5-AD7A-7B1CA7E89802}">
          <x14:formula1>
            <xm:f>'Matrix Codes'!$R$25:$R$29</xm:f>
          </x14:formula1>
          <xm:sqref>F4:F8 F10:F17 F19:F23</xm:sqref>
        </x14:dataValidation>
        <x14:dataValidation type="list" allowBlank="1" showInputMessage="1" showErrorMessage="1" xr:uid="{ABA71B5A-878C-4A67-BA93-6136B3A813FD}">
          <x14:formula1>
            <xm:f>'Matrix Codes'!$L$26:$L$29</xm:f>
          </x14:formula1>
          <xm:sqref>I10:I17 I4:I8 I19:I23</xm:sqref>
        </x14:dataValidation>
        <x14:dataValidation type="list" allowBlank="1" showInputMessage="1" showErrorMessage="1" xr:uid="{F0B16A70-3A4D-49A1-9709-524EDC3EC2AA}">
          <x14:formula1>
            <xm:f>'Matrix Codes'!$L$32:$L$35</xm:f>
          </x14:formula1>
          <xm:sqref>J4:J23</xm:sqref>
        </x14:dataValidation>
        <x14:dataValidation type="list" allowBlank="1" showInputMessage="1" showErrorMessage="1" xr:uid="{27F7264C-AE1D-4812-A60C-C875DC69575C}">
          <x14:formula1>
            <xm:f>'Matrix Codes'!$R$15:$R$20</xm:f>
          </x14:formula1>
          <xm:sqref>E4:E8 E19:E23 E10:E17</xm:sqref>
        </x14:dataValidation>
        <x14:dataValidation type="list" allowBlank="1" showInputMessage="1" showErrorMessage="1" xr:uid="{C8D2D94B-1685-4938-A6C4-E6196F6A5461}">
          <x14:formula1>
            <xm:f>'Matrix Codes'!$R$32:$R$35</xm:f>
          </x14:formula1>
          <xm:sqref>H10:H17 H4:H8 H19:H23</xm:sqref>
        </x14:dataValidation>
        <x14:dataValidation type="list" allowBlank="1" showInputMessage="1" showErrorMessage="1" xr:uid="{622DF008-6CD7-4EA8-9F87-93F9D4AE48BF}">
          <x14:formula1>
            <xm:f>'Matrix Codes'!$O$26:$O$32</xm:f>
          </x14:formula1>
          <xm:sqref>K4:L23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10C63-0602-4C9B-B735-32AECBE145C8}">
  <sheetPr>
    <tabColor theme="7" tint="0.39997558519241921"/>
  </sheetPr>
  <dimension ref="A1:L1009"/>
  <sheetViews>
    <sheetView showGridLines="0" workbookViewId="0">
      <selection activeCell="G32" sqref="G31:G32"/>
    </sheetView>
  </sheetViews>
  <sheetFormatPr defaultColWidth="12.7109375" defaultRowHeight="15" customHeight="1" x14ac:dyDescent="0.2"/>
  <cols>
    <col min="1" max="1" width="4.140625" style="192" customWidth="1"/>
    <col min="2" max="2" width="126.140625" style="192" customWidth="1"/>
    <col min="3" max="3" width="22.28515625" style="192" customWidth="1"/>
    <col min="4" max="5" width="14.42578125" style="219" customWidth="1"/>
    <col min="6" max="25" width="12" style="192" customWidth="1"/>
    <col min="26" max="16384" width="12.7109375" style="192"/>
  </cols>
  <sheetData>
    <row r="1" spans="2:2" ht="15.75" customHeight="1" x14ac:dyDescent="0.2">
      <c r="B1" s="191"/>
    </row>
    <row r="2" spans="2:2" ht="15.75" customHeight="1" x14ac:dyDescent="0.2">
      <c r="B2" s="191"/>
    </row>
    <row r="3" spans="2:2" ht="15.75" customHeight="1" x14ac:dyDescent="0.2">
      <c r="B3" s="191"/>
    </row>
    <row r="4" spans="2:2" ht="15.75" customHeight="1" x14ac:dyDescent="0.2">
      <c r="B4" s="191"/>
    </row>
    <row r="5" spans="2:2" ht="15.75" customHeight="1" x14ac:dyDescent="0.2">
      <c r="B5" s="191"/>
    </row>
    <row r="6" spans="2:2" ht="15.75" customHeight="1" x14ac:dyDescent="0.2">
      <c r="B6" s="191"/>
    </row>
    <row r="7" spans="2:2" ht="15.75" customHeight="1" x14ac:dyDescent="0.2">
      <c r="B7" s="191"/>
    </row>
    <row r="8" spans="2:2" ht="15.75" customHeight="1" x14ac:dyDescent="0.2">
      <c r="B8" s="191"/>
    </row>
    <row r="9" spans="2:2" ht="15.75" customHeight="1" x14ac:dyDescent="0.2">
      <c r="B9" s="191"/>
    </row>
    <row r="10" spans="2:2" ht="15.75" customHeight="1" x14ac:dyDescent="0.2">
      <c r="B10" s="191"/>
    </row>
    <row r="11" spans="2:2" ht="15.75" customHeight="1" x14ac:dyDescent="0.2">
      <c r="B11" s="191"/>
    </row>
    <row r="12" spans="2:2" ht="15.75" customHeight="1" x14ac:dyDescent="0.2">
      <c r="B12" s="191"/>
    </row>
    <row r="13" spans="2:2" ht="15.75" customHeight="1" x14ac:dyDescent="0.2">
      <c r="B13" s="191"/>
    </row>
    <row r="14" spans="2:2" ht="15.75" customHeight="1" x14ac:dyDescent="0.2">
      <c r="B14" s="191"/>
    </row>
    <row r="15" spans="2:2" ht="15.75" customHeight="1" x14ac:dyDescent="0.2">
      <c r="B15" s="191"/>
    </row>
    <row r="16" spans="2:2" ht="15.75" customHeight="1" x14ac:dyDescent="0.2">
      <c r="B16" s="191"/>
    </row>
    <row r="17" spans="2:5" ht="15.75" customHeight="1" x14ac:dyDescent="0.2">
      <c r="B17" s="191"/>
    </row>
    <row r="18" spans="2:5" ht="15.75" customHeight="1" x14ac:dyDescent="0.2">
      <c r="B18" s="191"/>
    </row>
    <row r="19" spans="2:5" ht="15.75" customHeight="1" x14ac:dyDescent="0.2">
      <c r="B19" s="191"/>
    </row>
    <row r="20" spans="2:5" ht="15.75" customHeight="1" x14ac:dyDescent="0.2">
      <c r="B20" s="191"/>
    </row>
    <row r="21" spans="2:5" ht="15.75" customHeight="1" x14ac:dyDescent="0.2">
      <c r="B21" s="191"/>
    </row>
    <row r="22" spans="2:5" ht="15.75" customHeight="1" x14ac:dyDescent="0.2">
      <c r="B22" s="191"/>
    </row>
    <row r="23" spans="2:5" ht="15.75" customHeight="1" x14ac:dyDescent="0.2">
      <c r="B23" s="191"/>
    </row>
    <row r="24" spans="2:5" ht="15.75" customHeight="1" x14ac:dyDescent="0.2">
      <c r="B24" s="191"/>
    </row>
    <row r="25" spans="2:5" ht="15.75" customHeight="1" x14ac:dyDescent="0.2">
      <c r="B25" s="191"/>
    </row>
    <row r="26" spans="2:5" ht="15.75" customHeight="1" x14ac:dyDescent="0.2">
      <c r="B26" s="191"/>
    </row>
    <row r="27" spans="2:5" ht="15.75" customHeight="1" x14ac:dyDescent="0.2">
      <c r="B27" s="191"/>
    </row>
    <row r="28" spans="2:5" ht="15.75" customHeight="1" x14ac:dyDescent="0.2">
      <c r="B28" s="191"/>
    </row>
    <row r="29" spans="2:5" ht="15.75" customHeight="1" x14ac:dyDescent="0.2">
      <c r="B29" s="191"/>
    </row>
    <row r="30" spans="2:5" ht="15.75" customHeight="1" x14ac:dyDescent="0.2">
      <c r="B30" s="191"/>
    </row>
    <row r="31" spans="2:5" ht="13.5" thickBot="1" x14ac:dyDescent="0.25"/>
    <row r="32" spans="2:5" s="198" customFormat="1" ht="15.75" customHeight="1" x14ac:dyDescent="0.25">
      <c r="B32" s="194" t="s">
        <v>533</v>
      </c>
      <c r="C32" s="195" t="s">
        <v>534</v>
      </c>
      <c r="D32" s="196" t="s">
        <v>527</v>
      </c>
      <c r="E32" s="197" t="s">
        <v>528</v>
      </c>
    </row>
    <row r="33" spans="2:5" s="198" customFormat="1" ht="15.75" customHeight="1" x14ac:dyDescent="0.25">
      <c r="B33" s="199" t="s">
        <v>573</v>
      </c>
      <c r="C33" s="198" t="s">
        <v>574</v>
      </c>
      <c r="D33" s="193">
        <f t="shared" ref="D33:E33" si="0">AVERAGE(D40:D44)</f>
        <v>2</v>
      </c>
      <c r="E33" s="200">
        <f t="shared" si="0"/>
        <v>3</v>
      </c>
    </row>
    <row r="34" spans="2:5" s="198" customFormat="1" ht="15.75" customHeight="1" x14ac:dyDescent="0.25">
      <c r="B34" s="199" t="s">
        <v>575</v>
      </c>
      <c r="C34" s="198" t="s">
        <v>576</v>
      </c>
      <c r="D34" s="193">
        <f t="shared" ref="D34:E34" si="1">AVERAGE(D46:D53)</f>
        <v>1.625</v>
      </c>
      <c r="E34" s="200">
        <f t="shared" si="1"/>
        <v>3</v>
      </c>
    </row>
    <row r="35" spans="2:5" s="198" customFormat="1" ht="15.75" customHeight="1" thickBot="1" x14ac:dyDescent="0.3">
      <c r="B35" s="201" t="s">
        <v>577</v>
      </c>
      <c r="C35" s="202" t="s">
        <v>578</v>
      </c>
      <c r="D35" s="203">
        <f t="shared" ref="D35:E35" si="2">AVERAGE(D55:D59)</f>
        <v>2.6</v>
      </c>
      <c r="E35" s="204">
        <f t="shared" si="2"/>
        <v>3</v>
      </c>
    </row>
    <row r="36" spans="2:5" s="198" customFormat="1" ht="15.75" customHeight="1" x14ac:dyDescent="0.25">
      <c r="B36" s="205"/>
      <c r="D36" s="193"/>
      <c r="E36" s="193"/>
    </row>
    <row r="37" spans="2:5" s="198" customFormat="1" ht="15.75" customHeight="1" x14ac:dyDescent="0.25">
      <c r="B37" s="205"/>
      <c r="D37" s="193"/>
      <c r="E37" s="193"/>
    </row>
    <row r="38" spans="2:5" s="198" customFormat="1" ht="12.75" x14ac:dyDescent="0.25">
      <c r="B38" s="206"/>
      <c r="D38" s="193"/>
      <c r="E38" s="193"/>
    </row>
    <row r="39" spans="2:5" s="198" customFormat="1" ht="15.75" customHeight="1" x14ac:dyDescent="0.25">
      <c r="B39" s="207" t="s">
        <v>574</v>
      </c>
      <c r="C39" s="208"/>
      <c r="D39" s="209" t="s">
        <v>527</v>
      </c>
      <c r="E39" s="209" t="s">
        <v>528</v>
      </c>
    </row>
    <row r="40" spans="2:5" s="198" customFormat="1" ht="15.75" customHeight="1" x14ac:dyDescent="0.25">
      <c r="B40" s="210" t="s">
        <v>618</v>
      </c>
      <c r="C40" s="198" t="s">
        <v>10</v>
      </c>
      <c r="D40" s="211">
        <f>Detect!K4</f>
        <v>2</v>
      </c>
      <c r="E40" s="211">
        <f>Detect!L4</f>
        <v>3</v>
      </c>
    </row>
    <row r="41" spans="2:5" s="198" customFormat="1" ht="15.75" customHeight="1" x14ac:dyDescent="0.25">
      <c r="B41" s="210" t="s">
        <v>619</v>
      </c>
      <c r="C41" s="198" t="s">
        <v>11</v>
      </c>
      <c r="D41" s="211">
        <f>Detect!K5</f>
        <v>2</v>
      </c>
      <c r="E41" s="211">
        <f>Detect!L5</f>
        <v>3</v>
      </c>
    </row>
    <row r="42" spans="2:5" s="198" customFormat="1" ht="15.75" customHeight="1" x14ac:dyDescent="0.25">
      <c r="B42" s="210" t="s">
        <v>620</v>
      </c>
      <c r="C42" s="198" t="s">
        <v>12</v>
      </c>
      <c r="D42" s="211">
        <f>Detect!K6</f>
        <v>2</v>
      </c>
      <c r="E42" s="211">
        <f>Detect!L6</f>
        <v>3</v>
      </c>
    </row>
    <row r="43" spans="2:5" s="198" customFormat="1" ht="15.75" customHeight="1" x14ac:dyDescent="0.25">
      <c r="B43" s="210" t="s">
        <v>621</v>
      </c>
      <c r="C43" s="198" t="s">
        <v>13</v>
      </c>
      <c r="D43" s="211">
        <f>Detect!K7</f>
        <v>2</v>
      </c>
      <c r="E43" s="211">
        <f>Detect!L7</f>
        <v>3</v>
      </c>
    </row>
    <row r="44" spans="2:5" s="198" customFormat="1" ht="15.75" customHeight="1" x14ac:dyDescent="0.25">
      <c r="B44" s="210" t="s">
        <v>622</v>
      </c>
      <c r="C44" s="198" t="s">
        <v>14</v>
      </c>
      <c r="D44" s="211">
        <f>Detect!K8</f>
        <v>2</v>
      </c>
      <c r="E44" s="211">
        <f>Detect!L8</f>
        <v>3</v>
      </c>
    </row>
    <row r="45" spans="2:5" s="198" customFormat="1" ht="15.75" customHeight="1" x14ac:dyDescent="0.25">
      <c r="B45" s="207" t="s">
        <v>579</v>
      </c>
      <c r="C45" s="208"/>
      <c r="D45" s="209" t="s">
        <v>527</v>
      </c>
      <c r="E45" s="209" t="s">
        <v>528</v>
      </c>
    </row>
    <row r="46" spans="2:5" s="198" customFormat="1" ht="15.75" customHeight="1" x14ac:dyDescent="0.25">
      <c r="B46" s="210" t="s">
        <v>623</v>
      </c>
      <c r="C46" s="198" t="s">
        <v>15</v>
      </c>
      <c r="D46" s="211">
        <f>Detect!K10</f>
        <v>3</v>
      </c>
      <c r="E46" s="211">
        <f>Detect!L10</f>
        <v>3</v>
      </c>
    </row>
    <row r="47" spans="2:5" s="198" customFormat="1" ht="15.75" customHeight="1" x14ac:dyDescent="0.25">
      <c r="B47" s="210" t="s">
        <v>624</v>
      </c>
      <c r="C47" s="198" t="s">
        <v>16</v>
      </c>
      <c r="D47" s="211">
        <f>Detect!K11</f>
        <v>2</v>
      </c>
      <c r="E47" s="211">
        <f>Detect!L11</f>
        <v>3</v>
      </c>
    </row>
    <row r="48" spans="2:5" s="198" customFormat="1" ht="15.75" customHeight="1" x14ac:dyDescent="0.25">
      <c r="B48" s="210" t="s">
        <v>625</v>
      </c>
      <c r="C48" s="198" t="s">
        <v>17</v>
      </c>
      <c r="D48" s="211">
        <f>Detect!K12</f>
        <v>2</v>
      </c>
      <c r="E48" s="211">
        <f>Detect!L12</f>
        <v>3</v>
      </c>
    </row>
    <row r="49" spans="1:12" s="198" customFormat="1" ht="15.75" customHeight="1" x14ac:dyDescent="0.25">
      <c r="B49" s="210" t="s">
        <v>626</v>
      </c>
      <c r="C49" s="198" t="s">
        <v>18</v>
      </c>
      <c r="D49" s="211">
        <f>Detect!K13</f>
        <v>2</v>
      </c>
      <c r="E49" s="211">
        <f>Detect!L13</f>
        <v>3</v>
      </c>
    </row>
    <row r="50" spans="1:12" s="198" customFormat="1" ht="15.75" customHeight="1" x14ac:dyDescent="0.25">
      <c r="B50" s="210" t="s">
        <v>627</v>
      </c>
      <c r="C50" s="198" t="s">
        <v>19</v>
      </c>
      <c r="D50" s="211">
        <f>Detect!K14</f>
        <v>0</v>
      </c>
      <c r="E50" s="211">
        <f>Detect!L14</f>
        <v>3</v>
      </c>
    </row>
    <row r="51" spans="1:12" s="198" customFormat="1" ht="15.75" customHeight="1" x14ac:dyDescent="0.25">
      <c r="B51" s="210" t="s">
        <v>628</v>
      </c>
      <c r="C51" s="198" t="s">
        <v>20</v>
      </c>
      <c r="D51" s="211">
        <f>Detect!K15</f>
        <v>1</v>
      </c>
      <c r="E51" s="211">
        <f>Detect!L15</f>
        <v>3</v>
      </c>
    </row>
    <row r="52" spans="1:12" s="198" customFormat="1" ht="15.75" customHeight="1" x14ac:dyDescent="0.25">
      <c r="B52" s="213" t="s">
        <v>629</v>
      </c>
      <c r="C52" s="198" t="s">
        <v>21</v>
      </c>
      <c r="D52" s="211">
        <f>Detect!K16</f>
        <v>1</v>
      </c>
      <c r="E52" s="211">
        <f>Detect!L16</f>
        <v>3</v>
      </c>
    </row>
    <row r="53" spans="1:12" s="198" customFormat="1" ht="15.75" customHeight="1" x14ac:dyDescent="0.25">
      <c r="B53" s="210" t="s">
        <v>630</v>
      </c>
      <c r="C53" s="198" t="s">
        <v>22</v>
      </c>
      <c r="D53" s="211">
        <f>Detect!K17</f>
        <v>2</v>
      </c>
      <c r="E53" s="211">
        <f>Detect!L17</f>
        <v>3</v>
      </c>
    </row>
    <row r="54" spans="1:12" s="198" customFormat="1" ht="15.75" customHeight="1" x14ac:dyDescent="0.25">
      <c r="B54" s="207" t="s">
        <v>580</v>
      </c>
      <c r="C54" s="208"/>
      <c r="D54" s="209" t="s">
        <v>527</v>
      </c>
      <c r="E54" s="209" t="s">
        <v>528</v>
      </c>
    </row>
    <row r="55" spans="1:12" s="198" customFormat="1" ht="15.75" customHeight="1" x14ac:dyDescent="0.25">
      <c r="B55" s="210" t="s">
        <v>631</v>
      </c>
      <c r="C55" s="198" t="s">
        <v>23</v>
      </c>
      <c r="D55" s="211">
        <f>Detect!K19</f>
        <v>2</v>
      </c>
      <c r="E55" s="211">
        <f>Detect!L19</f>
        <v>3</v>
      </c>
    </row>
    <row r="56" spans="1:12" s="198" customFormat="1" ht="15.75" customHeight="1" x14ac:dyDescent="0.25">
      <c r="B56" s="210" t="s">
        <v>632</v>
      </c>
      <c r="C56" s="198" t="s">
        <v>24</v>
      </c>
      <c r="D56" s="211">
        <f>Detect!K20</f>
        <v>3</v>
      </c>
      <c r="E56" s="211">
        <f>Detect!L20</f>
        <v>3</v>
      </c>
    </row>
    <row r="57" spans="1:12" s="198" customFormat="1" ht="15.75" customHeight="1" x14ac:dyDescent="0.25">
      <c r="B57" s="210" t="s">
        <v>633</v>
      </c>
      <c r="C57" s="198" t="s">
        <v>25</v>
      </c>
      <c r="D57" s="211">
        <f>Detect!K21</f>
        <v>2</v>
      </c>
      <c r="E57" s="211">
        <f>Detect!L21</f>
        <v>3</v>
      </c>
    </row>
    <row r="58" spans="1:12" s="198" customFormat="1" ht="15.75" customHeight="1" x14ac:dyDescent="0.25">
      <c r="B58" s="210" t="s">
        <v>634</v>
      </c>
      <c r="C58" s="198" t="s">
        <v>26</v>
      </c>
      <c r="D58" s="211">
        <f>Detect!K22</f>
        <v>3</v>
      </c>
      <c r="E58" s="211">
        <f>Detect!L22</f>
        <v>3</v>
      </c>
    </row>
    <row r="59" spans="1:12" s="198" customFormat="1" ht="15.75" customHeight="1" x14ac:dyDescent="0.25">
      <c r="B59" s="210" t="s">
        <v>635</v>
      </c>
      <c r="C59" s="198" t="s">
        <v>27</v>
      </c>
      <c r="D59" s="211">
        <f>Detect!K23</f>
        <v>3</v>
      </c>
      <c r="E59" s="211">
        <f>Detect!L23</f>
        <v>3</v>
      </c>
    </row>
    <row r="60" spans="1:12" s="198" customFormat="1" ht="15.75" customHeight="1" x14ac:dyDescent="0.25">
      <c r="B60" s="205"/>
      <c r="D60" s="193"/>
      <c r="E60" s="193"/>
    </row>
    <row r="61" spans="1:12" s="198" customFormat="1" ht="15.75" customHeight="1" x14ac:dyDescent="0.25">
      <c r="B61" s="205"/>
      <c r="D61" s="193"/>
      <c r="E61" s="193"/>
    </row>
    <row r="62" spans="1:12" ht="15.75" customHeight="1" x14ac:dyDescent="0.2">
      <c r="A62" s="272" t="s">
        <v>521</v>
      </c>
      <c r="B62" s="272"/>
      <c r="D62" s="192"/>
      <c r="E62" s="192"/>
    </row>
    <row r="63" spans="1:12" ht="50.25" customHeight="1" x14ac:dyDescent="0.2">
      <c r="A63" s="214">
        <v>0</v>
      </c>
      <c r="B63" s="271" t="s">
        <v>709</v>
      </c>
      <c r="C63" s="273"/>
      <c r="D63" s="273"/>
      <c r="E63" s="273"/>
      <c r="F63" s="273"/>
      <c r="G63" s="273"/>
      <c r="H63" s="273"/>
      <c r="I63" s="273"/>
      <c r="J63" s="273"/>
      <c r="K63" s="273"/>
      <c r="L63" s="191"/>
    </row>
    <row r="64" spans="1:12" ht="50.25" customHeight="1" x14ac:dyDescent="0.2">
      <c r="A64" s="215">
        <v>1</v>
      </c>
      <c r="B64" s="271" t="s">
        <v>704</v>
      </c>
      <c r="C64" s="270"/>
      <c r="D64" s="270"/>
      <c r="E64" s="270"/>
      <c r="F64" s="270"/>
      <c r="G64" s="270"/>
      <c r="H64" s="270"/>
      <c r="I64" s="270"/>
      <c r="J64" s="270"/>
      <c r="K64" s="270"/>
    </row>
    <row r="65" spans="1:11" ht="50.25" customHeight="1" x14ac:dyDescent="0.2">
      <c r="A65" s="216">
        <v>2</v>
      </c>
      <c r="B65" s="269" t="s">
        <v>705</v>
      </c>
      <c r="C65" s="270"/>
      <c r="D65" s="270"/>
      <c r="E65" s="270"/>
      <c r="F65" s="270"/>
      <c r="G65" s="270"/>
      <c r="H65" s="270"/>
      <c r="I65" s="270"/>
      <c r="J65" s="270"/>
      <c r="K65" s="270"/>
    </row>
    <row r="66" spans="1:11" ht="50.25" customHeight="1" x14ac:dyDescent="0.2">
      <c r="A66" s="217">
        <v>3</v>
      </c>
      <c r="B66" s="269" t="s">
        <v>706</v>
      </c>
      <c r="C66" s="270"/>
      <c r="D66" s="270"/>
      <c r="E66" s="270"/>
      <c r="F66" s="270"/>
      <c r="G66" s="270"/>
      <c r="H66" s="270"/>
      <c r="I66" s="270"/>
      <c r="J66" s="270"/>
      <c r="K66" s="270"/>
    </row>
    <row r="67" spans="1:11" ht="50.25" customHeight="1" x14ac:dyDescent="0.2">
      <c r="A67" s="211">
        <v>4</v>
      </c>
      <c r="B67" s="269" t="s">
        <v>707</v>
      </c>
      <c r="C67" s="270"/>
      <c r="D67" s="270"/>
      <c r="E67" s="270"/>
      <c r="F67" s="270"/>
      <c r="G67" s="270"/>
      <c r="H67" s="270"/>
      <c r="I67" s="270"/>
      <c r="J67" s="270"/>
      <c r="K67" s="270"/>
    </row>
    <row r="68" spans="1:11" ht="50.25" customHeight="1" x14ac:dyDescent="0.2">
      <c r="A68" s="218">
        <v>5</v>
      </c>
      <c r="B68" s="271" t="s">
        <v>708</v>
      </c>
      <c r="C68" s="270"/>
      <c r="D68" s="270"/>
      <c r="E68" s="270"/>
      <c r="F68" s="270"/>
      <c r="G68" s="270"/>
      <c r="H68" s="270"/>
      <c r="I68" s="270"/>
      <c r="J68" s="270"/>
      <c r="K68" s="270"/>
    </row>
    <row r="69" spans="1:11" ht="15.75" customHeight="1" x14ac:dyDescent="0.2">
      <c r="B69" s="191"/>
    </row>
    <row r="70" spans="1:11" ht="15.75" customHeight="1" x14ac:dyDescent="0.2">
      <c r="B70" s="191"/>
    </row>
    <row r="71" spans="1:11" ht="15.75" customHeight="1" x14ac:dyDescent="0.2">
      <c r="B71" s="191"/>
    </row>
    <row r="72" spans="1:11" ht="15.75" customHeight="1" x14ac:dyDescent="0.2">
      <c r="B72" s="191"/>
    </row>
    <row r="73" spans="1:11" ht="15.75" customHeight="1" x14ac:dyDescent="0.2">
      <c r="B73" s="191"/>
    </row>
    <row r="74" spans="1:11" ht="15.75" customHeight="1" x14ac:dyDescent="0.2">
      <c r="B74" s="191"/>
    </row>
    <row r="75" spans="1:11" ht="15.75" customHeight="1" x14ac:dyDescent="0.2">
      <c r="B75" s="191"/>
    </row>
    <row r="76" spans="1:11" ht="15.75" customHeight="1" x14ac:dyDescent="0.2">
      <c r="B76" s="191"/>
    </row>
    <row r="77" spans="1:11" ht="15.75" customHeight="1" x14ac:dyDescent="0.2">
      <c r="B77" s="191"/>
    </row>
    <row r="78" spans="1:11" ht="15.75" customHeight="1" x14ac:dyDescent="0.2">
      <c r="B78" s="191"/>
    </row>
    <row r="79" spans="1:11" ht="15.75" customHeight="1" x14ac:dyDescent="0.2">
      <c r="B79" s="191"/>
    </row>
    <row r="80" spans="1:11" ht="15.75" customHeight="1" x14ac:dyDescent="0.2">
      <c r="B80" s="191"/>
    </row>
    <row r="81" spans="2:2" ht="15.75" customHeight="1" x14ac:dyDescent="0.2">
      <c r="B81" s="191"/>
    </row>
    <row r="82" spans="2:2" ht="15.75" customHeight="1" x14ac:dyDescent="0.2">
      <c r="B82" s="191"/>
    </row>
    <row r="83" spans="2:2" ht="15.75" customHeight="1" x14ac:dyDescent="0.2">
      <c r="B83" s="191"/>
    </row>
    <row r="84" spans="2:2" ht="15.75" customHeight="1" x14ac:dyDescent="0.2">
      <c r="B84" s="191"/>
    </row>
    <row r="85" spans="2:2" ht="15.75" customHeight="1" x14ac:dyDescent="0.2">
      <c r="B85" s="191"/>
    </row>
    <row r="86" spans="2:2" ht="15.75" customHeight="1" x14ac:dyDescent="0.2">
      <c r="B86" s="191"/>
    </row>
    <row r="87" spans="2:2" ht="15.75" customHeight="1" x14ac:dyDescent="0.2">
      <c r="B87" s="191"/>
    </row>
    <row r="88" spans="2:2" ht="15.75" customHeight="1" x14ac:dyDescent="0.2">
      <c r="B88" s="191"/>
    </row>
    <row r="89" spans="2:2" ht="15.75" customHeight="1" x14ac:dyDescent="0.2">
      <c r="B89" s="191"/>
    </row>
    <row r="90" spans="2:2" ht="15.75" customHeight="1" x14ac:dyDescent="0.2">
      <c r="B90" s="191"/>
    </row>
    <row r="91" spans="2:2" ht="15.75" customHeight="1" x14ac:dyDescent="0.2">
      <c r="B91" s="191"/>
    </row>
    <row r="92" spans="2:2" ht="15.75" customHeight="1" x14ac:dyDescent="0.2">
      <c r="B92" s="191"/>
    </row>
    <row r="93" spans="2:2" ht="15.75" customHeight="1" x14ac:dyDescent="0.2">
      <c r="B93" s="191"/>
    </row>
    <row r="94" spans="2:2" ht="15.75" customHeight="1" x14ac:dyDescent="0.2">
      <c r="B94" s="191"/>
    </row>
    <row r="95" spans="2:2" ht="15.75" customHeight="1" x14ac:dyDescent="0.2">
      <c r="B95" s="191"/>
    </row>
    <row r="96" spans="2:2" ht="15.75" customHeight="1" x14ac:dyDescent="0.2">
      <c r="B96" s="191"/>
    </row>
    <row r="97" spans="2:2" ht="15.75" customHeight="1" x14ac:dyDescent="0.2">
      <c r="B97" s="191"/>
    </row>
    <row r="98" spans="2:2" ht="15.75" customHeight="1" x14ac:dyDescent="0.2">
      <c r="B98" s="191"/>
    </row>
    <row r="99" spans="2:2" ht="15.75" customHeight="1" x14ac:dyDescent="0.2">
      <c r="B99" s="191"/>
    </row>
    <row r="100" spans="2:2" ht="15.75" customHeight="1" x14ac:dyDescent="0.2">
      <c r="B100" s="191"/>
    </row>
    <row r="101" spans="2:2" ht="15.75" customHeight="1" x14ac:dyDescent="0.2">
      <c r="B101" s="191"/>
    </row>
    <row r="102" spans="2:2" ht="15.75" customHeight="1" x14ac:dyDescent="0.2">
      <c r="B102" s="191"/>
    </row>
    <row r="103" spans="2:2" ht="15.75" customHeight="1" x14ac:dyDescent="0.2">
      <c r="B103" s="191"/>
    </row>
    <row r="104" spans="2:2" ht="15.75" customHeight="1" x14ac:dyDescent="0.2">
      <c r="B104" s="191"/>
    </row>
    <row r="105" spans="2:2" ht="15.75" customHeight="1" x14ac:dyDescent="0.2">
      <c r="B105" s="191"/>
    </row>
    <row r="106" spans="2:2" ht="15.75" customHeight="1" x14ac:dyDescent="0.2">
      <c r="B106" s="191"/>
    </row>
    <row r="107" spans="2:2" ht="15.75" customHeight="1" x14ac:dyDescent="0.2">
      <c r="B107" s="191"/>
    </row>
    <row r="108" spans="2:2" ht="15.75" customHeight="1" x14ac:dyDescent="0.2">
      <c r="B108" s="191"/>
    </row>
    <row r="109" spans="2:2" ht="15.75" customHeight="1" x14ac:dyDescent="0.2">
      <c r="B109" s="191"/>
    </row>
    <row r="110" spans="2:2" ht="15.75" customHeight="1" x14ac:dyDescent="0.2">
      <c r="B110" s="191"/>
    </row>
    <row r="111" spans="2:2" ht="15.75" customHeight="1" x14ac:dyDescent="0.2">
      <c r="B111" s="191"/>
    </row>
    <row r="112" spans="2:2" ht="15.75" customHeight="1" x14ac:dyDescent="0.2">
      <c r="B112" s="191"/>
    </row>
    <row r="113" spans="2:2" ht="15.75" customHeight="1" x14ac:dyDescent="0.2">
      <c r="B113" s="191"/>
    </row>
    <row r="114" spans="2:2" ht="15.75" customHeight="1" x14ac:dyDescent="0.2">
      <c r="B114" s="191"/>
    </row>
    <row r="115" spans="2:2" ht="15.75" customHeight="1" x14ac:dyDescent="0.2">
      <c r="B115" s="191"/>
    </row>
    <row r="116" spans="2:2" ht="15.75" customHeight="1" x14ac:dyDescent="0.2">
      <c r="B116" s="191"/>
    </row>
    <row r="117" spans="2:2" ht="15.75" customHeight="1" x14ac:dyDescent="0.2">
      <c r="B117" s="191"/>
    </row>
    <row r="118" spans="2:2" ht="15.75" customHeight="1" x14ac:dyDescent="0.2">
      <c r="B118" s="191"/>
    </row>
    <row r="119" spans="2:2" ht="15.75" customHeight="1" x14ac:dyDescent="0.2">
      <c r="B119" s="191"/>
    </row>
    <row r="120" spans="2:2" ht="15.75" customHeight="1" x14ac:dyDescent="0.2">
      <c r="B120" s="191"/>
    </row>
    <row r="121" spans="2:2" ht="15.75" customHeight="1" x14ac:dyDescent="0.2">
      <c r="B121" s="191"/>
    </row>
    <row r="122" spans="2:2" ht="15.75" customHeight="1" x14ac:dyDescent="0.2">
      <c r="B122" s="191"/>
    </row>
    <row r="123" spans="2:2" ht="15.75" customHeight="1" x14ac:dyDescent="0.2">
      <c r="B123" s="191"/>
    </row>
    <row r="124" spans="2:2" ht="15.75" customHeight="1" x14ac:dyDescent="0.2">
      <c r="B124" s="191"/>
    </row>
    <row r="125" spans="2:2" ht="15.75" customHeight="1" x14ac:dyDescent="0.2">
      <c r="B125" s="191"/>
    </row>
    <row r="126" spans="2:2" ht="15.75" customHeight="1" x14ac:dyDescent="0.2">
      <c r="B126" s="191"/>
    </row>
    <row r="127" spans="2:2" ht="15.75" customHeight="1" x14ac:dyDescent="0.2">
      <c r="B127" s="191"/>
    </row>
    <row r="128" spans="2:2" ht="15.75" customHeight="1" x14ac:dyDescent="0.2">
      <c r="B128" s="191"/>
    </row>
    <row r="129" spans="2:2" ht="15.75" customHeight="1" x14ac:dyDescent="0.2">
      <c r="B129" s="191"/>
    </row>
    <row r="130" spans="2:2" ht="15.75" customHeight="1" x14ac:dyDescent="0.2">
      <c r="B130" s="191"/>
    </row>
    <row r="131" spans="2:2" ht="15.75" customHeight="1" x14ac:dyDescent="0.2">
      <c r="B131" s="191"/>
    </row>
    <row r="132" spans="2:2" ht="15.75" customHeight="1" x14ac:dyDescent="0.2">
      <c r="B132" s="191"/>
    </row>
    <row r="133" spans="2:2" ht="15.75" customHeight="1" x14ac:dyDescent="0.2">
      <c r="B133" s="191"/>
    </row>
    <row r="134" spans="2:2" ht="15.75" customHeight="1" x14ac:dyDescent="0.2">
      <c r="B134" s="191"/>
    </row>
    <row r="135" spans="2:2" ht="15.75" customHeight="1" x14ac:dyDescent="0.2">
      <c r="B135" s="191"/>
    </row>
    <row r="136" spans="2:2" ht="15.75" customHeight="1" x14ac:dyDescent="0.2">
      <c r="B136" s="191"/>
    </row>
    <row r="137" spans="2:2" ht="15.75" customHeight="1" x14ac:dyDescent="0.2">
      <c r="B137" s="191"/>
    </row>
    <row r="138" spans="2:2" ht="15.75" customHeight="1" x14ac:dyDescent="0.2">
      <c r="B138" s="191"/>
    </row>
    <row r="139" spans="2:2" ht="15.75" customHeight="1" x14ac:dyDescent="0.2">
      <c r="B139" s="191"/>
    </row>
    <row r="140" spans="2:2" ht="15.75" customHeight="1" x14ac:dyDescent="0.2">
      <c r="B140" s="191"/>
    </row>
    <row r="141" spans="2:2" ht="15.75" customHeight="1" x14ac:dyDescent="0.2">
      <c r="B141" s="191"/>
    </row>
    <row r="142" spans="2:2" ht="15.75" customHeight="1" x14ac:dyDescent="0.2">
      <c r="B142" s="191"/>
    </row>
    <row r="143" spans="2:2" ht="15.75" customHeight="1" x14ac:dyDescent="0.2">
      <c r="B143" s="191"/>
    </row>
    <row r="144" spans="2:2" ht="15.75" customHeight="1" x14ac:dyDescent="0.2">
      <c r="B144" s="191"/>
    </row>
    <row r="145" spans="2:2" ht="15.75" customHeight="1" x14ac:dyDescent="0.2">
      <c r="B145" s="191"/>
    </row>
    <row r="146" spans="2:2" ht="15.75" customHeight="1" x14ac:dyDescent="0.2">
      <c r="B146" s="191"/>
    </row>
    <row r="147" spans="2:2" ht="15.75" customHeight="1" x14ac:dyDescent="0.2">
      <c r="B147" s="191"/>
    </row>
    <row r="148" spans="2:2" ht="15.75" customHeight="1" x14ac:dyDescent="0.2">
      <c r="B148" s="191"/>
    </row>
    <row r="149" spans="2:2" ht="15.75" customHeight="1" x14ac:dyDescent="0.2">
      <c r="B149" s="191"/>
    </row>
    <row r="150" spans="2:2" ht="15.75" customHeight="1" x14ac:dyDescent="0.2">
      <c r="B150" s="191"/>
    </row>
    <row r="151" spans="2:2" ht="15.75" customHeight="1" x14ac:dyDescent="0.2">
      <c r="B151" s="191"/>
    </row>
    <row r="152" spans="2:2" ht="15.75" customHeight="1" x14ac:dyDescent="0.2">
      <c r="B152" s="191"/>
    </row>
    <row r="153" spans="2:2" ht="15.75" customHeight="1" x14ac:dyDescent="0.2">
      <c r="B153" s="191"/>
    </row>
    <row r="154" spans="2:2" ht="15.75" customHeight="1" x14ac:dyDescent="0.2">
      <c r="B154" s="191"/>
    </row>
    <row r="155" spans="2:2" ht="15.75" customHeight="1" x14ac:dyDescent="0.2">
      <c r="B155" s="191"/>
    </row>
    <row r="156" spans="2:2" ht="15.75" customHeight="1" x14ac:dyDescent="0.2">
      <c r="B156" s="191"/>
    </row>
    <row r="157" spans="2:2" ht="15.75" customHeight="1" x14ac:dyDescent="0.2">
      <c r="B157" s="191"/>
    </row>
    <row r="158" spans="2:2" ht="15.75" customHeight="1" x14ac:dyDescent="0.2">
      <c r="B158" s="191"/>
    </row>
    <row r="159" spans="2:2" ht="15.75" customHeight="1" x14ac:dyDescent="0.2">
      <c r="B159" s="191"/>
    </row>
    <row r="160" spans="2:2" ht="15.75" customHeight="1" x14ac:dyDescent="0.2">
      <c r="B160" s="191"/>
    </row>
    <row r="161" spans="2:2" ht="15.75" customHeight="1" x14ac:dyDescent="0.2">
      <c r="B161" s="191"/>
    </row>
    <row r="162" spans="2:2" ht="15.75" customHeight="1" x14ac:dyDescent="0.2">
      <c r="B162" s="191"/>
    </row>
    <row r="163" spans="2:2" ht="15.75" customHeight="1" x14ac:dyDescent="0.2">
      <c r="B163" s="191"/>
    </row>
    <row r="164" spans="2:2" ht="15.75" customHeight="1" x14ac:dyDescent="0.2">
      <c r="B164" s="191"/>
    </row>
    <row r="165" spans="2:2" ht="15.75" customHeight="1" x14ac:dyDescent="0.2">
      <c r="B165" s="191"/>
    </row>
    <row r="166" spans="2:2" ht="15.75" customHeight="1" x14ac:dyDescent="0.2">
      <c r="B166" s="191"/>
    </row>
    <row r="167" spans="2:2" ht="15.75" customHeight="1" x14ac:dyDescent="0.2">
      <c r="B167" s="191"/>
    </row>
    <row r="168" spans="2:2" ht="15.75" customHeight="1" x14ac:dyDescent="0.2">
      <c r="B168" s="191"/>
    </row>
    <row r="169" spans="2:2" ht="15.75" customHeight="1" x14ac:dyDescent="0.2">
      <c r="B169" s="191"/>
    </row>
    <row r="170" spans="2:2" ht="15.75" customHeight="1" x14ac:dyDescent="0.2">
      <c r="B170" s="191"/>
    </row>
    <row r="171" spans="2:2" ht="15.75" customHeight="1" x14ac:dyDescent="0.2">
      <c r="B171" s="191"/>
    </row>
    <row r="172" spans="2:2" ht="15.75" customHeight="1" x14ac:dyDescent="0.2">
      <c r="B172" s="191"/>
    </row>
    <row r="173" spans="2:2" ht="15.75" customHeight="1" x14ac:dyDescent="0.2">
      <c r="B173" s="191"/>
    </row>
    <row r="174" spans="2:2" ht="15.75" customHeight="1" x14ac:dyDescent="0.2">
      <c r="B174" s="191"/>
    </row>
    <row r="175" spans="2:2" ht="15.75" customHeight="1" x14ac:dyDescent="0.2">
      <c r="B175" s="191"/>
    </row>
    <row r="176" spans="2:2" ht="15.75" customHeight="1" x14ac:dyDescent="0.2">
      <c r="B176" s="191"/>
    </row>
    <row r="177" spans="2:2" ht="15.75" customHeight="1" x14ac:dyDescent="0.2">
      <c r="B177" s="191"/>
    </row>
    <row r="178" spans="2:2" ht="15.75" customHeight="1" x14ac:dyDescent="0.2">
      <c r="B178" s="191"/>
    </row>
    <row r="179" spans="2:2" ht="15.75" customHeight="1" x14ac:dyDescent="0.2">
      <c r="B179" s="191"/>
    </row>
    <row r="180" spans="2:2" ht="15.75" customHeight="1" x14ac:dyDescent="0.2">
      <c r="B180" s="191"/>
    </row>
    <row r="181" spans="2:2" ht="15.75" customHeight="1" x14ac:dyDescent="0.2">
      <c r="B181" s="191"/>
    </row>
    <row r="182" spans="2:2" ht="15.75" customHeight="1" x14ac:dyDescent="0.2">
      <c r="B182" s="191"/>
    </row>
    <row r="183" spans="2:2" ht="15.75" customHeight="1" x14ac:dyDescent="0.2">
      <c r="B183" s="191"/>
    </row>
    <row r="184" spans="2:2" ht="15.75" customHeight="1" x14ac:dyDescent="0.2">
      <c r="B184" s="191"/>
    </row>
    <row r="185" spans="2:2" ht="15.75" customHeight="1" x14ac:dyDescent="0.2">
      <c r="B185" s="191"/>
    </row>
    <row r="186" spans="2:2" ht="15.75" customHeight="1" x14ac:dyDescent="0.2">
      <c r="B186" s="191"/>
    </row>
    <row r="187" spans="2:2" ht="15.75" customHeight="1" x14ac:dyDescent="0.2">
      <c r="B187" s="191"/>
    </row>
    <row r="188" spans="2:2" ht="15.75" customHeight="1" x14ac:dyDescent="0.2">
      <c r="B188" s="191"/>
    </row>
    <row r="189" spans="2:2" ht="15.75" customHeight="1" x14ac:dyDescent="0.2">
      <c r="B189" s="191"/>
    </row>
    <row r="190" spans="2:2" ht="15.75" customHeight="1" x14ac:dyDescent="0.2">
      <c r="B190" s="191"/>
    </row>
    <row r="191" spans="2:2" ht="15.75" customHeight="1" x14ac:dyDescent="0.2">
      <c r="B191" s="191"/>
    </row>
    <row r="192" spans="2:2" ht="15.75" customHeight="1" x14ac:dyDescent="0.2">
      <c r="B192" s="191"/>
    </row>
    <row r="193" spans="2:2" ht="15.75" customHeight="1" x14ac:dyDescent="0.2">
      <c r="B193" s="191"/>
    </row>
    <row r="194" spans="2:2" ht="15.75" customHeight="1" x14ac:dyDescent="0.2">
      <c r="B194" s="191"/>
    </row>
    <row r="195" spans="2:2" ht="15.75" customHeight="1" x14ac:dyDescent="0.2">
      <c r="B195" s="191"/>
    </row>
    <row r="196" spans="2:2" ht="15.75" customHeight="1" x14ac:dyDescent="0.2">
      <c r="B196" s="191"/>
    </row>
    <row r="197" spans="2:2" ht="15.75" customHeight="1" x14ac:dyDescent="0.2">
      <c r="B197" s="191"/>
    </row>
    <row r="198" spans="2:2" ht="15.75" customHeight="1" x14ac:dyDescent="0.2">
      <c r="B198" s="191"/>
    </row>
    <row r="199" spans="2:2" ht="15.75" customHeight="1" x14ac:dyDescent="0.2">
      <c r="B199" s="191"/>
    </row>
    <row r="200" spans="2:2" ht="15.75" customHeight="1" x14ac:dyDescent="0.2">
      <c r="B200" s="191"/>
    </row>
    <row r="201" spans="2:2" ht="15.75" customHeight="1" x14ac:dyDescent="0.2">
      <c r="B201" s="191"/>
    </row>
    <row r="202" spans="2:2" ht="15.75" customHeight="1" x14ac:dyDescent="0.2">
      <c r="B202" s="191"/>
    </row>
    <row r="203" spans="2:2" ht="15.75" customHeight="1" x14ac:dyDescent="0.2">
      <c r="B203" s="191"/>
    </row>
    <row r="204" spans="2:2" ht="15.75" customHeight="1" x14ac:dyDescent="0.2">
      <c r="B204" s="191"/>
    </row>
    <row r="205" spans="2:2" ht="15.75" customHeight="1" x14ac:dyDescent="0.2">
      <c r="B205" s="191"/>
    </row>
    <row r="206" spans="2:2" ht="15.75" customHeight="1" x14ac:dyDescent="0.2">
      <c r="B206" s="191"/>
    </row>
    <row r="207" spans="2:2" ht="15.75" customHeight="1" x14ac:dyDescent="0.2">
      <c r="B207" s="191"/>
    </row>
    <row r="208" spans="2:2" ht="15.75" customHeight="1" x14ac:dyDescent="0.2">
      <c r="B208" s="191"/>
    </row>
    <row r="209" spans="2:2" ht="15.75" customHeight="1" x14ac:dyDescent="0.2">
      <c r="B209" s="191"/>
    </row>
    <row r="210" spans="2:2" ht="15.75" customHeight="1" x14ac:dyDescent="0.2">
      <c r="B210" s="191"/>
    </row>
    <row r="211" spans="2:2" ht="15.75" customHeight="1" x14ac:dyDescent="0.2">
      <c r="B211" s="191"/>
    </row>
    <row r="212" spans="2:2" ht="15.75" customHeight="1" x14ac:dyDescent="0.2">
      <c r="B212" s="191"/>
    </row>
    <row r="213" spans="2:2" ht="15.75" customHeight="1" x14ac:dyDescent="0.2">
      <c r="B213" s="191"/>
    </row>
    <row r="214" spans="2:2" ht="15.75" customHeight="1" x14ac:dyDescent="0.2">
      <c r="B214" s="191"/>
    </row>
    <row r="215" spans="2:2" ht="15.75" customHeight="1" x14ac:dyDescent="0.2">
      <c r="B215" s="191"/>
    </row>
    <row r="216" spans="2:2" ht="15.75" customHeight="1" x14ac:dyDescent="0.2">
      <c r="B216" s="191"/>
    </row>
    <row r="217" spans="2:2" ht="15.75" customHeight="1" x14ac:dyDescent="0.2">
      <c r="B217" s="191"/>
    </row>
    <row r="218" spans="2:2" ht="15.75" customHeight="1" x14ac:dyDescent="0.2">
      <c r="B218" s="191"/>
    </row>
    <row r="219" spans="2:2" ht="15.75" customHeight="1" x14ac:dyDescent="0.2">
      <c r="B219" s="191"/>
    </row>
    <row r="220" spans="2:2" ht="15.75" customHeight="1" x14ac:dyDescent="0.2">
      <c r="B220" s="191"/>
    </row>
    <row r="221" spans="2:2" ht="15.75" customHeight="1" x14ac:dyDescent="0.2">
      <c r="B221" s="191"/>
    </row>
    <row r="222" spans="2:2" ht="15.75" customHeight="1" x14ac:dyDescent="0.2">
      <c r="B222" s="191"/>
    </row>
    <row r="223" spans="2:2" ht="15.75" customHeight="1" x14ac:dyDescent="0.2">
      <c r="B223" s="191"/>
    </row>
    <row r="224" spans="2:2" ht="15.75" customHeight="1" x14ac:dyDescent="0.2">
      <c r="B224" s="191"/>
    </row>
    <row r="225" spans="2:2" ht="15.75" customHeight="1" x14ac:dyDescent="0.2">
      <c r="B225" s="191"/>
    </row>
    <row r="226" spans="2:2" ht="15.75" customHeight="1" x14ac:dyDescent="0.2">
      <c r="B226" s="191"/>
    </row>
    <row r="227" spans="2:2" ht="15.75" customHeight="1" x14ac:dyDescent="0.2">
      <c r="B227" s="191"/>
    </row>
    <row r="228" spans="2:2" ht="15.75" customHeight="1" x14ac:dyDescent="0.2">
      <c r="B228" s="191"/>
    </row>
    <row r="229" spans="2:2" ht="15.75" customHeight="1" x14ac:dyDescent="0.2">
      <c r="B229" s="191"/>
    </row>
    <row r="230" spans="2:2" ht="15.75" customHeight="1" x14ac:dyDescent="0.2">
      <c r="B230" s="191"/>
    </row>
    <row r="231" spans="2:2" ht="15.75" customHeight="1" x14ac:dyDescent="0.2">
      <c r="B231" s="191"/>
    </row>
    <row r="232" spans="2:2" ht="15.75" customHeight="1" x14ac:dyDescent="0.2">
      <c r="B232" s="191"/>
    </row>
    <row r="233" spans="2:2" ht="15.75" customHeight="1" x14ac:dyDescent="0.2">
      <c r="B233" s="191"/>
    </row>
    <row r="234" spans="2:2" ht="15.75" customHeight="1" x14ac:dyDescent="0.2">
      <c r="B234" s="191"/>
    </row>
    <row r="235" spans="2:2" ht="15.75" customHeight="1" x14ac:dyDescent="0.2">
      <c r="B235" s="191"/>
    </row>
    <row r="236" spans="2:2" ht="15.75" customHeight="1" x14ac:dyDescent="0.2">
      <c r="B236" s="191"/>
    </row>
    <row r="237" spans="2:2" ht="15.75" customHeight="1" x14ac:dyDescent="0.2">
      <c r="B237" s="191"/>
    </row>
    <row r="238" spans="2:2" ht="15.75" customHeight="1" x14ac:dyDescent="0.2">
      <c r="B238" s="191"/>
    </row>
    <row r="239" spans="2:2" ht="15.75" customHeight="1" x14ac:dyDescent="0.2">
      <c r="B239" s="191"/>
    </row>
    <row r="240" spans="2:2" ht="15.75" customHeight="1" x14ac:dyDescent="0.2">
      <c r="B240" s="191"/>
    </row>
    <row r="241" spans="2:2" ht="15.75" customHeight="1" x14ac:dyDescent="0.2">
      <c r="B241" s="191"/>
    </row>
    <row r="242" spans="2:2" ht="15.75" customHeight="1" x14ac:dyDescent="0.2">
      <c r="B242" s="191"/>
    </row>
    <row r="243" spans="2:2" ht="15.75" customHeight="1" x14ac:dyDescent="0.2">
      <c r="B243" s="191"/>
    </row>
    <row r="244" spans="2:2" ht="15.75" customHeight="1" x14ac:dyDescent="0.2">
      <c r="B244" s="191"/>
    </row>
    <row r="245" spans="2:2" ht="15.75" customHeight="1" x14ac:dyDescent="0.2">
      <c r="B245" s="191"/>
    </row>
    <row r="246" spans="2:2" ht="15.75" customHeight="1" x14ac:dyDescent="0.2">
      <c r="B246" s="191"/>
    </row>
    <row r="247" spans="2:2" ht="15.75" customHeight="1" x14ac:dyDescent="0.2">
      <c r="B247" s="191"/>
    </row>
    <row r="248" spans="2:2" ht="15.75" customHeight="1" x14ac:dyDescent="0.2">
      <c r="B248" s="191"/>
    </row>
    <row r="249" spans="2:2" ht="15.75" customHeight="1" x14ac:dyDescent="0.2">
      <c r="B249" s="191"/>
    </row>
    <row r="250" spans="2:2" ht="15.75" customHeight="1" x14ac:dyDescent="0.2">
      <c r="B250" s="191"/>
    </row>
    <row r="251" spans="2:2" ht="15.75" customHeight="1" x14ac:dyDescent="0.2">
      <c r="B251" s="191"/>
    </row>
    <row r="252" spans="2:2" ht="15.75" customHeight="1" x14ac:dyDescent="0.2">
      <c r="B252" s="191"/>
    </row>
    <row r="253" spans="2:2" ht="15.75" customHeight="1" x14ac:dyDescent="0.2">
      <c r="B253" s="191"/>
    </row>
    <row r="254" spans="2:2" ht="15.75" customHeight="1" x14ac:dyDescent="0.2">
      <c r="B254" s="191"/>
    </row>
    <row r="255" spans="2:2" ht="15.75" customHeight="1" x14ac:dyDescent="0.2">
      <c r="B255" s="191"/>
    </row>
    <row r="256" spans="2:2" ht="15.75" customHeight="1" x14ac:dyDescent="0.2">
      <c r="B256" s="191"/>
    </row>
    <row r="257" spans="2:2" ht="15.75" customHeight="1" x14ac:dyDescent="0.2">
      <c r="B257" s="191"/>
    </row>
    <row r="258" spans="2:2" ht="15.75" customHeight="1" x14ac:dyDescent="0.2">
      <c r="B258" s="191"/>
    </row>
    <row r="259" spans="2:2" ht="15.75" customHeight="1" x14ac:dyDescent="0.2">
      <c r="B259" s="191"/>
    </row>
    <row r="260" spans="2:2" ht="15.75" customHeight="1" x14ac:dyDescent="0.2">
      <c r="B260" s="191"/>
    </row>
    <row r="261" spans="2:2" ht="15.75" customHeight="1" x14ac:dyDescent="0.2">
      <c r="B261" s="191"/>
    </row>
    <row r="262" spans="2:2" ht="15.75" customHeight="1" x14ac:dyDescent="0.2">
      <c r="B262" s="191"/>
    </row>
    <row r="263" spans="2:2" ht="15.75" customHeight="1" x14ac:dyDescent="0.2">
      <c r="B263" s="191"/>
    </row>
    <row r="264" spans="2:2" ht="15.75" customHeight="1" x14ac:dyDescent="0.2">
      <c r="B264" s="191"/>
    </row>
    <row r="265" spans="2:2" ht="15.75" customHeight="1" x14ac:dyDescent="0.2">
      <c r="B265" s="191"/>
    </row>
    <row r="266" spans="2:2" ht="15.75" customHeight="1" x14ac:dyDescent="0.2">
      <c r="B266" s="191"/>
    </row>
    <row r="267" spans="2:2" ht="15.75" customHeight="1" x14ac:dyDescent="0.2">
      <c r="B267" s="191"/>
    </row>
    <row r="268" spans="2:2" ht="15.75" customHeight="1" x14ac:dyDescent="0.2">
      <c r="B268" s="191"/>
    </row>
    <row r="269" spans="2:2" ht="15.75" customHeight="1" x14ac:dyDescent="0.2">
      <c r="B269" s="191"/>
    </row>
    <row r="270" spans="2:2" ht="15.75" customHeight="1" x14ac:dyDescent="0.2">
      <c r="B270" s="191"/>
    </row>
    <row r="271" spans="2:2" ht="15.75" customHeight="1" x14ac:dyDescent="0.2">
      <c r="B271" s="191"/>
    </row>
    <row r="272" spans="2:2" ht="15.75" customHeight="1" x14ac:dyDescent="0.2">
      <c r="B272" s="191"/>
    </row>
    <row r="273" spans="2:2" ht="15.75" customHeight="1" x14ac:dyDescent="0.2">
      <c r="B273" s="191"/>
    </row>
    <row r="274" spans="2:2" ht="15.75" customHeight="1" x14ac:dyDescent="0.2">
      <c r="B274" s="191"/>
    </row>
    <row r="275" spans="2:2" ht="15.75" customHeight="1" x14ac:dyDescent="0.2">
      <c r="B275" s="191"/>
    </row>
    <row r="276" spans="2:2" ht="15.75" customHeight="1" x14ac:dyDescent="0.2">
      <c r="B276" s="191"/>
    </row>
    <row r="277" spans="2:2" ht="15.75" customHeight="1" x14ac:dyDescent="0.2">
      <c r="B277" s="191"/>
    </row>
    <row r="278" spans="2:2" ht="15.75" customHeight="1" x14ac:dyDescent="0.2">
      <c r="B278" s="191"/>
    </row>
    <row r="279" spans="2:2" ht="15.75" customHeight="1" x14ac:dyDescent="0.2">
      <c r="B279" s="191"/>
    </row>
    <row r="280" spans="2:2" ht="15.75" customHeight="1" x14ac:dyDescent="0.2">
      <c r="B280" s="191"/>
    </row>
    <row r="281" spans="2:2" ht="15.75" customHeight="1" x14ac:dyDescent="0.2">
      <c r="B281" s="191"/>
    </row>
    <row r="282" spans="2:2" ht="15.75" customHeight="1" x14ac:dyDescent="0.2">
      <c r="B282" s="191"/>
    </row>
    <row r="283" spans="2:2" ht="15.75" customHeight="1" x14ac:dyDescent="0.2">
      <c r="B283" s="191"/>
    </row>
    <row r="284" spans="2:2" ht="15.75" customHeight="1" x14ac:dyDescent="0.2">
      <c r="B284" s="191"/>
    </row>
    <row r="285" spans="2:2" ht="15.75" customHeight="1" x14ac:dyDescent="0.2">
      <c r="B285" s="191"/>
    </row>
    <row r="286" spans="2:2" ht="15.75" customHeight="1" x14ac:dyDescent="0.2">
      <c r="B286" s="191"/>
    </row>
    <row r="287" spans="2:2" ht="15.75" customHeight="1" x14ac:dyDescent="0.2">
      <c r="B287" s="191"/>
    </row>
    <row r="288" spans="2:2" ht="15.75" customHeight="1" x14ac:dyDescent="0.2">
      <c r="B288" s="191"/>
    </row>
    <row r="289" spans="2:2" ht="15.75" customHeight="1" x14ac:dyDescent="0.2">
      <c r="B289" s="191"/>
    </row>
    <row r="290" spans="2:2" ht="15.75" customHeight="1" x14ac:dyDescent="0.2">
      <c r="B290" s="191"/>
    </row>
    <row r="291" spans="2:2" ht="15.75" customHeight="1" x14ac:dyDescent="0.2">
      <c r="B291" s="191"/>
    </row>
    <row r="292" spans="2:2" ht="15.75" customHeight="1" x14ac:dyDescent="0.2">
      <c r="B292" s="191"/>
    </row>
    <row r="293" spans="2:2" ht="15.75" customHeight="1" x14ac:dyDescent="0.2">
      <c r="B293" s="191"/>
    </row>
    <row r="294" spans="2:2" ht="15.75" customHeight="1" x14ac:dyDescent="0.2">
      <c r="B294" s="191"/>
    </row>
    <row r="295" spans="2:2" ht="15.75" customHeight="1" x14ac:dyDescent="0.2">
      <c r="B295" s="191"/>
    </row>
    <row r="296" spans="2:2" ht="15.75" customHeight="1" x14ac:dyDescent="0.2">
      <c r="B296" s="191"/>
    </row>
    <row r="297" spans="2:2" ht="15.75" customHeight="1" x14ac:dyDescent="0.2">
      <c r="B297" s="191"/>
    </row>
    <row r="298" spans="2:2" ht="15.75" customHeight="1" x14ac:dyDescent="0.2">
      <c r="B298" s="191"/>
    </row>
    <row r="299" spans="2:2" ht="15.75" customHeight="1" x14ac:dyDescent="0.2">
      <c r="B299" s="191"/>
    </row>
    <row r="300" spans="2:2" ht="15.75" customHeight="1" x14ac:dyDescent="0.2">
      <c r="B300" s="191"/>
    </row>
    <row r="301" spans="2:2" ht="15.75" customHeight="1" x14ac:dyDescent="0.2">
      <c r="B301" s="191"/>
    </row>
    <row r="302" spans="2:2" ht="15.75" customHeight="1" x14ac:dyDescent="0.2">
      <c r="B302" s="191"/>
    </row>
    <row r="303" spans="2:2" ht="15.75" customHeight="1" x14ac:dyDescent="0.2">
      <c r="B303" s="191"/>
    </row>
    <row r="304" spans="2:2" ht="15.75" customHeight="1" x14ac:dyDescent="0.2">
      <c r="B304" s="191"/>
    </row>
    <row r="305" spans="2:2" ht="15.75" customHeight="1" x14ac:dyDescent="0.2">
      <c r="B305" s="191"/>
    </row>
    <row r="306" spans="2:2" ht="15.75" customHeight="1" x14ac:dyDescent="0.2">
      <c r="B306" s="191"/>
    </row>
    <row r="307" spans="2:2" ht="15.75" customHeight="1" x14ac:dyDescent="0.2">
      <c r="B307" s="191"/>
    </row>
    <row r="308" spans="2:2" ht="15.75" customHeight="1" x14ac:dyDescent="0.2">
      <c r="B308" s="191"/>
    </row>
    <row r="309" spans="2:2" ht="15.75" customHeight="1" x14ac:dyDescent="0.2">
      <c r="B309" s="191"/>
    </row>
    <row r="310" spans="2:2" ht="15.75" customHeight="1" x14ac:dyDescent="0.2">
      <c r="B310" s="191"/>
    </row>
    <row r="311" spans="2:2" ht="15.75" customHeight="1" x14ac:dyDescent="0.2">
      <c r="B311" s="191"/>
    </row>
    <row r="312" spans="2:2" ht="15.75" customHeight="1" x14ac:dyDescent="0.2">
      <c r="B312" s="191"/>
    </row>
    <row r="313" spans="2:2" ht="15.75" customHeight="1" x14ac:dyDescent="0.2">
      <c r="B313" s="191"/>
    </row>
    <row r="314" spans="2:2" ht="15.75" customHeight="1" x14ac:dyDescent="0.2">
      <c r="B314" s="191"/>
    </row>
    <row r="315" spans="2:2" ht="15.75" customHeight="1" x14ac:dyDescent="0.2">
      <c r="B315" s="191"/>
    </row>
    <row r="316" spans="2:2" ht="15.75" customHeight="1" x14ac:dyDescent="0.2">
      <c r="B316" s="191"/>
    </row>
    <row r="317" spans="2:2" ht="15.75" customHeight="1" x14ac:dyDescent="0.2">
      <c r="B317" s="191"/>
    </row>
    <row r="318" spans="2:2" ht="15.75" customHeight="1" x14ac:dyDescent="0.2">
      <c r="B318" s="191"/>
    </row>
    <row r="319" spans="2:2" ht="15.75" customHeight="1" x14ac:dyDescent="0.2">
      <c r="B319" s="191"/>
    </row>
    <row r="320" spans="2:2" ht="15.75" customHeight="1" x14ac:dyDescent="0.2">
      <c r="B320" s="191"/>
    </row>
    <row r="321" spans="2:2" ht="15.75" customHeight="1" x14ac:dyDescent="0.2">
      <c r="B321" s="191"/>
    </row>
    <row r="322" spans="2:2" ht="15.75" customHeight="1" x14ac:dyDescent="0.2">
      <c r="B322" s="191"/>
    </row>
    <row r="323" spans="2:2" ht="15.75" customHeight="1" x14ac:dyDescent="0.2">
      <c r="B323" s="191"/>
    </row>
    <row r="324" spans="2:2" ht="15.75" customHeight="1" x14ac:dyDescent="0.2">
      <c r="B324" s="191"/>
    </row>
    <row r="325" spans="2:2" ht="15.75" customHeight="1" x14ac:dyDescent="0.2">
      <c r="B325" s="191"/>
    </row>
    <row r="326" spans="2:2" ht="15.75" customHeight="1" x14ac:dyDescent="0.2">
      <c r="B326" s="191"/>
    </row>
    <row r="327" spans="2:2" ht="15.75" customHeight="1" x14ac:dyDescent="0.2">
      <c r="B327" s="191"/>
    </row>
    <row r="328" spans="2:2" ht="15.75" customHeight="1" x14ac:dyDescent="0.2">
      <c r="B328" s="191"/>
    </row>
    <row r="329" spans="2:2" ht="15.75" customHeight="1" x14ac:dyDescent="0.2">
      <c r="B329" s="191"/>
    </row>
    <row r="330" spans="2:2" ht="15.75" customHeight="1" x14ac:dyDescent="0.2">
      <c r="B330" s="191"/>
    </row>
    <row r="331" spans="2:2" ht="15.75" customHeight="1" x14ac:dyDescent="0.2">
      <c r="B331" s="191"/>
    </row>
    <row r="332" spans="2:2" ht="15.75" customHeight="1" x14ac:dyDescent="0.2">
      <c r="B332" s="191"/>
    </row>
    <row r="333" spans="2:2" ht="15.75" customHeight="1" x14ac:dyDescent="0.2">
      <c r="B333" s="191"/>
    </row>
    <row r="334" spans="2:2" ht="15.75" customHeight="1" x14ac:dyDescent="0.2">
      <c r="B334" s="191"/>
    </row>
    <row r="335" spans="2:2" ht="15.75" customHeight="1" x14ac:dyDescent="0.2">
      <c r="B335" s="191"/>
    </row>
    <row r="336" spans="2:2" ht="15.75" customHeight="1" x14ac:dyDescent="0.2">
      <c r="B336" s="191"/>
    </row>
    <row r="337" spans="2:2" ht="15.75" customHeight="1" x14ac:dyDescent="0.2">
      <c r="B337" s="191"/>
    </row>
    <row r="338" spans="2:2" ht="15.75" customHeight="1" x14ac:dyDescent="0.2">
      <c r="B338" s="191"/>
    </row>
    <row r="339" spans="2:2" ht="15.75" customHeight="1" x14ac:dyDescent="0.2">
      <c r="B339" s="191"/>
    </row>
    <row r="340" spans="2:2" ht="15.75" customHeight="1" x14ac:dyDescent="0.2">
      <c r="B340" s="191"/>
    </row>
    <row r="341" spans="2:2" ht="15.75" customHeight="1" x14ac:dyDescent="0.2">
      <c r="B341" s="191"/>
    </row>
    <row r="342" spans="2:2" ht="15.75" customHeight="1" x14ac:dyDescent="0.2">
      <c r="B342" s="191"/>
    </row>
    <row r="343" spans="2:2" ht="15.75" customHeight="1" x14ac:dyDescent="0.2">
      <c r="B343" s="191"/>
    </row>
    <row r="344" spans="2:2" ht="15.75" customHeight="1" x14ac:dyDescent="0.2">
      <c r="B344" s="191"/>
    </row>
    <row r="345" spans="2:2" ht="15.75" customHeight="1" x14ac:dyDescent="0.2">
      <c r="B345" s="191"/>
    </row>
    <row r="346" spans="2:2" ht="15.75" customHeight="1" x14ac:dyDescent="0.2">
      <c r="B346" s="191"/>
    </row>
    <row r="347" spans="2:2" ht="15.75" customHeight="1" x14ac:dyDescent="0.2">
      <c r="B347" s="191"/>
    </row>
    <row r="348" spans="2:2" ht="15.75" customHeight="1" x14ac:dyDescent="0.2">
      <c r="B348" s="191"/>
    </row>
    <row r="349" spans="2:2" ht="15.75" customHeight="1" x14ac:dyDescent="0.2">
      <c r="B349" s="191"/>
    </row>
    <row r="350" spans="2:2" ht="15.75" customHeight="1" x14ac:dyDescent="0.2">
      <c r="B350" s="191"/>
    </row>
    <row r="351" spans="2:2" ht="15.75" customHeight="1" x14ac:dyDescent="0.2">
      <c r="B351" s="191"/>
    </row>
    <row r="352" spans="2:2" ht="15.75" customHeight="1" x14ac:dyDescent="0.2">
      <c r="B352" s="191"/>
    </row>
    <row r="353" spans="2:2" ht="15.75" customHeight="1" x14ac:dyDescent="0.2">
      <c r="B353" s="191"/>
    </row>
    <row r="354" spans="2:2" ht="15.75" customHeight="1" x14ac:dyDescent="0.2">
      <c r="B354" s="191"/>
    </row>
    <row r="355" spans="2:2" ht="15.75" customHeight="1" x14ac:dyDescent="0.2">
      <c r="B355" s="191"/>
    </row>
    <row r="356" spans="2:2" ht="15.75" customHeight="1" x14ac:dyDescent="0.2">
      <c r="B356" s="191"/>
    </row>
    <row r="357" spans="2:2" ht="15.75" customHeight="1" x14ac:dyDescent="0.2">
      <c r="B357" s="191"/>
    </row>
    <row r="358" spans="2:2" ht="15.75" customHeight="1" x14ac:dyDescent="0.2">
      <c r="B358" s="191"/>
    </row>
    <row r="359" spans="2:2" ht="15.75" customHeight="1" x14ac:dyDescent="0.2">
      <c r="B359" s="191"/>
    </row>
    <row r="360" spans="2:2" ht="15.75" customHeight="1" x14ac:dyDescent="0.2">
      <c r="B360" s="191"/>
    </row>
    <row r="361" spans="2:2" ht="15.75" customHeight="1" x14ac:dyDescent="0.2">
      <c r="B361" s="191"/>
    </row>
    <row r="362" spans="2:2" ht="15.75" customHeight="1" x14ac:dyDescent="0.2">
      <c r="B362" s="191"/>
    </row>
    <row r="363" spans="2:2" ht="15.75" customHeight="1" x14ac:dyDescent="0.2">
      <c r="B363" s="191"/>
    </row>
    <row r="364" spans="2:2" ht="15.75" customHeight="1" x14ac:dyDescent="0.2">
      <c r="B364" s="191"/>
    </row>
    <row r="365" spans="2:2" ht="15.75" customHeight="1" x14ac:dyDescent="0.2">
      <c r="B365" s="191"/>
    </row>
    <row r="366" spans="2:2" ht="15.75" customHeight="1" x14ac:dyDescent="0.2">
      <c r="B366" s="191"/>
    </row>
    <row r="367" spans="2:2" ht="15.75" customHeight="1" x14ac:dyDescent="0.2">
      <c r="B367" s="191"/>
    </row>
    <row r="368" spans="2:2" ht="15.75" customHeight="1" x14ac:dyDescent="0.2">
      <c r="B368" s="191"/>
    </row>
    <row r="369" spans="2:2" ht="15.75" customHeight="1" x14ac:dyDescent="0.2">
      <c r="B369" s="191"/>
    </row>
    <row r="370" spans="2:2" ht="15.75" customHeight="1" x14ac:dyDescent="0.2">
      <c r="B370" s="191"/>
    </row>
    <row r="371" spans="2:2" ht="15.75" customHeight="1" x14ac:dyDescent="0.2">
      <c r="B371" s="191"/>
    </row>
    <row r="372" spans="2:2" ht="15.75" customHeight="1" x14ac:dyDescent="0.2">
      <c r="B372" s="191"/>
    </row>
    <row r="373" spans="2:2" ht="15.75" customHeight="1" x14ac:dyDescent="0.2">
      <c r="B373" s="191"/>
    </row>
    <row r="374" spans="2:2" ht="15.75" customHeight="1" x14ac:dyDescent="0.2">
      <c r="B374" s="191"/>
    </row>
    <row r="375" spans="2:2" ht="15.75" customHeight="1" x14ac:dyDescent="0.2">
      <c r="B375" s="191"/>
    </row>
    <row r="376" spans="2:2" ht="15.75" customHeight="1" x14ac:dyDescent="0.2">
      <c r="B376" s="191"/>
    </row>
    <row r="377" spans="2:2" ht="15.75" customHeight="1" x14ac:dyDescent="0.2">
      <c r="B377" s="191"/>
    </row>
    <row r="378" spans="2:2" ht="15.75" customHeight="1" x14ac:dyDescent="0.2">
      <c r="B378" s="191"/>
    </row>
    <row r="379" spans="2:2" ht="15.75" customHeight="1" x14ac:dyDescent="0.2">
      <c r="B379" s="191"/>
    </row>
    <row r="380" spans="2:2" ht="15.75" customHeight="1" x14ac:dyDescent="0.2">
      <c r="B380" s="191"/>
    </row>
    <row r="381" spans="2:2" ht="15.75" customHeight="1" x14ac:dyDescent="0.2">
      <c r="B381" s="191"/>
    </row>
    <row r="382" spans="2:2" ht="15.75" customHeight="1" x14ac:dyDescent="0.2">
      <c r="B382" s="191"/>
    </row>
    <row r="383" spans="2:2" ht="15.75" customHeight="1" x14ac:dyDescent="0.2">
      <c r="B383" s="191"/>
    </row>
    <row r="384" spans="2:2" ht="15.75" customHeight="1" x14ac:dyDescent="0.2">
      <c r="B384" s="191"/>
    </row>
    <row r="385" spans="2:2" ht="15.75" customHeight="1" x14ac:dyDescent="0.2">
      <c r="B385" s="191"/>
    </row>
    <row r="386" spans="2:2" ht="15.75" customHeight="1" x14ac:dyDescent="0.2">
      <c r="B386" s="191"/>
    </row>
    <row r="387" spans="2:2" ht="15.75" customHeight="1" x14ac:dyDescent="0.2">
      <c r="B387" s="191"/>
    </row>
    <row r="388" spans="2:2" ht="15.75" customHeight="1" x14ac:dyDescent="0.2">
      <c r="B388" s="191"/>
    </row>
    <row r="389" spans="2:2" ht="15.75" customHeight="1" x14ac:dyDescent="0.2">
      <c r="B389" s="191"/>
    </row>
    <row r="390" spans="2:2" ht="15.75" customHeight="1" x14ac:dyDescent="0.2">
      <c r="B390" s="191"/>
    </row>
    <row r="391" spans="2:2" ht="15.75" customHeight="1" x14ac:dyDescent="0.2">
      <c r="B391" s="191"/>
    </row>
    <row r="392" spans="2:2" ht="15.75" customHeight="1" x14ac:dyDescent="0.2">
      <c r="B392" s="191"/>
    </row>
    <row r="393" spans="2:2" ht="15.75" customHeight="1" x14ac:dyDescent="0.2">
      <c r="B393" s="191"/>
    </row>
    <row r="394" spans="2:2" ht="15.75" customHeight="1" x14ac:dyDescent="0.2">
      <c r="B394" s="191"/>
    </row>
    <row r="395" spans="2:2" ht="15.75" customHeight="1" x14ac:dyDescent="0.2">
      <c r="B395" s="191"/>
    </row>
    <row r="396" spans="2:2" ht="15.75" customHeight="1" x14ac:dyDescent="0.2">
      <c r="B396" s="191"/>
    </row>
    <row r="397" spans="2:2" ht="15.75" customHeight="1" x14ac:dyDescent="0.2">
      <c r="B397" s="191"/>
    </row>
    <row r="398" spans="2:2" ht="15.75" customHeight="1" x14ac:dyDescent="0.2">
      <c r="B398" s="191"/>
    </row>
    <row r="399" spans="2:2" ht="15.75" customHeight="1" x14ac:dyDescent="0.2">
      <c r="B399" s="191"/>
    </row>
    <row r="400" spans="2:2" ht="15.75" customHeight="1" x14ac:dyDescent="0.2">
      <c r="B400" s="191"/>
    </row>
    <row r="401" spans="2:2" ht="15.75" customHeight="1" x14ac:dyDescent="0.2">
      <c r="B401" s="191"/>
    </row>
    <row r="402" spans="2:2" ht="15.75" customHeight="1" x14ac:dyDescent="0.2">
      <c r="B402" s="191"/>
    </row>
    <row r="403" spans="2:2" ht="15.75" customHeight="1" x14ac:dyDescent="0.2">
      <c r="B403" s="191"/>
    </row>
    <row r="404" spans="2:2" ht="15.75" customHeight="1" x14ac:dyDescent="0.2">
      <c r="B404" s="191"/>
    </row>
    <row r="405" spans="2:2" ht="15.75" customHeight="1" x14ac:dyDescent="0.2">
      <c r="B405" s="191"/>
    </row>
    <row r="406" spans="2:2" ht="15.75" customHeight="1" x14ac:dyDescent="0.2">
      <c r="B406" s="191"/>
    </row>
    <row r="407" spans="2:2" ht="15.75" customHeight="1" x14ac:dyDescent="0.2">
      <c r="B407" s="191"/>
    </row>
    <row r="408" spans="2:2" ht="15.75" customHeight="1" x14ac:dyDescent="0.2">
      <c r="B408" s="191"/>
    </row>
    <row r="409" spans="2:2" ht="15.75" customHeight="1" x14ac:dyDescent="0.2">
      <c r="B409" s="191"/>
    </row>
    <row r="410" spans="2:2" ht="15.75" customHeight="1" x14ac:dyDescent="0.2">
      <c r="B410" s="191"/>
    </row>
    <row r="411" spans="2:2" ht="15.75" customHeight="1" x14ac:dyDescent="0.2">
      <c r="B411" s="191"/>
    </row>
    <row r="412" spans="2:2" ht="15.75" customHeight="1" x14ac:dyDescent="0.2">
      <c r="B412" s="191"/>
    </row>
    <row r="413" spans="2:2" ht="15.75" customHeight="1" x14ac:dyDescent="0.2">
      <c r="B413" s="191"/>
    </row>
    <row r="414" spans="2:2" ht="15.75" customHeight="1" x14ac:dyDescent="0.2">
      <c r="B414" s="191"/>
    </row>
    <row r="415" spans="2:2" ht="15.75" customHeight="1" x14ac:dyDescent="0.2">
      <c r="B415" s="191"/>
    </row>
    <row r="416" spans="2:2" ht="15.75" customHeight="1" x14ac:dyDescent="0.2">
      <c r="B416" s="191"/>
    </row>
    <row r="417" spans="2:2" ht="15.75" customHeight="1" x14ac:dyDescent="0.2">
      <c r="B417" s="191"/>
    </row>
    <row r="418" spans="2:2" ht="15.75" customHeight="1" x14ac:dyDescent="0.2">
      <c r="B418" s="191"/>
    </row>
    <row r="419" spans="2:2" ht="15.75" customHeight="1" x14ac:dyDescent="0.2">
      <c r="B419" s="191"/>
    </row>
    <row r="420" spans="2:2" ht="15.75" customHeight="1" x14ac:dyDescent="0.2">
      <c r="B420" s="191"/>
    </row>
    <row r="421" spans="2:2" ht="15.75" customHeight="1" x14ac:dyDescent="0.2">
      <c r="B421" s="191"/>
    </row>
    <row r="422" spans="2:2" ht="15.75" customHeight="1" x14ac:dyDescent="0.2">
      <c r="B422" s="191"/>
    </row>
    <row r="423" spans="2:2" ht="15.75" customHeight="1" x14ac:dyDescent="0.2">
      <c r="B423" s="191"/>
    </row>
    <row r="424" spans="2:2" ht="15.75" customHeight="1" x14ac:dyDescent="0.2">
      <c r="B424" s="191"/>
    </row>
    <row r="425" spans="2:2" ht="15.75" customHeight="1" x14ac:dyDescent="0.2">
      <c r="B425" s="191"/>
    </row>
    <row r="426" spans="2:2" ht="15.75" customHeight="1" x14ac:dyDescent="0.2">
      <c r="B426" s="191"/>
    </row>
    <row r="427" spans="2:2" ht="15.75" customHeight="1" x14ac:dyDescent="0.2">
      <c r="B427" s="191"/>
    </row>
    <row r="428" spans="2:2" ht="15.75" customHeight="1" x14ac:dyDescent="0.2">
      <c r="B428" s="191"/>
    </row>
    <row r="429" spans="2:2" ht="15.75" customHeight="1" x14ac:dyDescent="0.2">
      <c r="B429" s="191"/>
    </row>
    <row r="430" spans="2:2" ht="15.75" customHeight="1" x14ac:dyDescent="0.2">
      <c r="B430" s="191"/>
    </row>
    <row r="431" spans="2:2" ht="15.75" customHeight="1" x14ac:dyDescent="0.2">
      <c r="B431" s="191"/>
    </row>
    <row r="432" spans="2:2" ht="15.75" customHeight="1" x14ac:dyDescent="0.2">
      <c r="B432" s="191"/>
    </row>
    <row r="433" spans="2:2" ht="15.75" customHeight="1" x14ac:dyDescent="0.2">
      <c r="B433" s="191"/>
    </row>
    <row r="434" spans="2:2" ht="15.75" customHeight="1" x14ac:dyDescent="0.2">
      <c r="B434" s="191"/>
    </row>
    <row r="435" spans="2:2" ht="15.75" customHeight="1" x14ac:dyDescent="0.2">
      <c r="B435" s="191"/>
    </row>
    <row r="436" spans="2:2" ht="15.75" customHeight="1" x14ac:dyDescent="0.2">
      <c r="B436" s="191"/>
    </row>
    <row r="437" spans="2:2" ht="15.75" customHeight="1" x14ac:dyDescent="0.2">
      <c r="B437" s="191"/>
    </row>
    <row r="438" spans="2:2" ht="15.75" customHeight="1" x14ac:dyDescent="0.2">
      <c r="B438" s="191"/>
    </row>
    <row r="439" spans="2:2" ht="15.75" customHeight="1" x14ac:dyDescent="0.2">
      <c r="B439" s="191"/>
    </row>
    <row r="440" spans="2:2" ht="15.75" customHeight="1" x14ac:dyDescent="0.2">
      <c r="B440" s="191"/>
    </row>
    <row r="441" spans="2:2" ht="15.75" customHeight="1" x14ac:dyDescent="0.2">
      <c r="B441" s="191"/>
    </row>
    <row r="442" spans="2:2" ht="15.75" customHeight="1" x14ac:dyDescent="0.2">
      <c r="B442" s="191"/>
    </row>
    <row r="443" spans="2:2" ht="15.75" customHeight="1" x14ac:dyDescent="0.2">
      <c r="B443" s="191"/>
    </row>
    <row r="444" spans="2:2" ht="15.75" customHeight="1" x14ac:dyDescent="0.2">
      <c r="B444" s="191"/>
    </row>
    <row r="445" spans="2:2" ht="15.75" customHeight="1" x14ac:dyDescent="0.2">
      <c r="B445" s="191"/>
    </row>
    <row r="446" spans="2:2" ht="15.75" customHeight="1" x14ac:dyDescent="0.2">
      <c r="B446" s="191"/>
    </row>
    <row r="447" spans="2:2" ht="15.75" customHeight="1" x14ac:dyDescent="0.2">
      <c r="B447" s="191"/>
    </row>
    <row r="448" spans="2:2" ht="15.75" customHeight="1" x14ac:dyDescent="0.2">
      <c r="B448" s="191"/>
    </row>
    <row r="449" spans="2:2" ht="15.75" customHeight="1" x14ac:dyDescent="0.2">
      <c r="B449" s="191"/>
    </row>
    <row r="450" spans="2:2" ht="15.75" customHeight="1" x14ac:dyDescent="0.2">
      <c r="B450" s="191"/>
    </row>
    <row r="451" spans="2:2" ht="15.75" customHeight="1" x14ac:dyDescent="0.2">
      <c r="B451" s="191"/>
    </row>
    <row r="452" spans="2:2" ht="15.75" customHeight="1" x14ac:dyDescent="0.2">
      <c r="B452" s="191"/>
    </row>
    <row r="453" spans="2:2" ht="15.75" customHeight="1" x14ac:dyDescent="0.2">
      <c r="B453" s="191"/>
    </row>
    <row r="454" spans="2:2" ht="15.75" customHeight="1" x14ac:dyDescent="0.2">
      <c r="B454" s="191"/>
    </row>
    <row r="455" spans="2:2" ht="15.75" customHeight="1" x14ac:dyDescent="0.2">
      <c r="B455" s="191"/>
    </row>
    <row r="456" spans="2:2" ht="15.75" customHeight="1" x14ac:dyDescent="0.2">
      <c r="B456" s="191"/>
    </row>
    <row r="457" spans="2:2" ht="15.75" customHeight="1" x14ac:dyDescent="0.2">
      <c r="B457" s="191"/>
    </row>
    <row r="458" spans="2:2" ht="15.75" customHeight="1" x14ac:dyDescent="0.2">
      <c r="B458" s="191"/>
    </row>
    <row r="459" spans="2:2" ht="15.75" customHeight="1" x14ac:dyDescent="0.2">
      <c r="B459" s="191"/>
    </row>
    <row r="460" spans="2:2" ht="15.75" customHeight="1" x14ac:dyDescent="0.2">
      <c r="B460" s="191"/>
    </row>
    <row r="461" spans="2:2" ht="15.75" customHeight="1" x14ac:dyDescent="0.2">
      <c r="B461" s="191"/>
    </row>
    <row r="462" spans="2:2" ht="15.75" customHeight="1" x14ac:dyDescent="0.2">
      <c r="B462" s="191"/>
    </row>
    <row r="463" spans="2:2" ht="15.75" customHeight="1" x14ac:dyDescent="0.2">
      <c r="B463" s="191"/>
    </row>
    <row r="464" spans="2:2" ht="15.75" customHeight="1" x14ac:dyDescent="0.2">
      <c r="B464" s="191"/>
    </row>
    <row r="465" spans="2:2" ht="15.75" customHeight="1" x14ac:dyDescent="0.2">
      <c r="B465" s="191"/>
    </row>
    <row r="466" spans="2:2" ht="15.75" customHeight="1" x14ac:dyDescent="0.2">
      <c r="B466" s="191"/>
    </row>
    <row r="467" spans="2:2" ht="15.75" customHeight="1" x14ac:dyDescent="0.2">
      <c r="B467" s="191"/>
    </row>
    <row r="468" spans="2:2" ht="15.75" customHeight="1" x14ac:dyDescent="0.2">
      <c r="B468" s="191"/>
    </row>
    <row r="469" spans="2:2" ht="15.75" customHeight="1" x14ac:dyDescent="0.2">
      <c r="B469" s="191"/>
    </row>
    <row r="470" spans="2:2" ht="15.75" customHeight="1" x14ac:dyDescent="0.2">
      <c r="B470" s="191"/>
    </row>
    <row r="471" spans="2:2" ht="15.75" customHeight="1" x14ac:dyDescent="0.2">
      <c r="B471" s="191"/>
    </row>
    <row r="472" spans="2:2" ht="15.75" customHeight="1" x14ac:dyDescent="0.2">
      <c r="B472" s="191"/>
    </row>
    <row r="473" spans="2:2" ht="15.75" customHeight="1" x14ac:dyDescent="0.2">
      <c r="B473" s="191"/>
    </row>
    <row r="474" spans="2:2" ht="15.75" customHeight="1" x14ac:dyDescent="0.2">
      <c r="B474" s="191"/>
    </row>
    <row r="475" spans="2:2" ht="15.75" customHeight="1" x14ac:dyDescent="0.2">
      <c r="B475" s="191"/>
    </row>
    <row r="476" spans="2:2" ht="15.75" customHeight="1" x14ac:dyDescent="0.2">
      <c r="B476" s="191"/>
    </row>
    <row r="477" spans="2:2" ht="15.75" customHeight="1" x14ac:dyDescent="0.2">
      <c r="B477" s="191"/>
    </row>
    <row r="478" spans="2:2" ht="15.75" customHeight="1" x14ac:dyDescent="0.2">
      <c r="B478" s="191"/>
    </row>
    <row r="479" spans="2:2" ht="15.75" customHeight="1" x14ac:dyDescent="0.2">
      <c r="B479" s="191"/>
    </row>
    <row r="480" spans="2:2" ht="15.75" customHeight="1" x14ac:dyDescent="0.2">
      <c r="B480" s="191"/>
    </row>
    <row r="481" spans="2:2" ht="15.75" customHeight="1" x14ac:dyDescent="0.2">
      <c r="B481" s="191"/>
    </row>
    <row r="482" spans="2:2" ht="15.75" customHeight="1" x14ac:dyDescent="0.2">
      <c r="B482" s="191"/>
    </row>
    <row r="483" spans="2:2" ht="15.75" customHeight="1" x14ac:dyDescent="0.2">
      <c r="B483" s="191"/>
    </row>
    <row r="484" spans="2:2" ht="15.75" customHeight="1" x14ac:dyDescent="0.2">
      <c r="B484" s="191"/>
    </row>
    <row r="485" spans="2:2" ht="15.75" customHeight="1" x14ac:dyDescent="0.2">
      <c r="B485" s="191"/>
    </row>
    <row r="486" spans="2:2" ht="15.75" customHeight="1" x14ac:dyDescent="0.2">
      <c r="B486" s="191"/>
    </row>
    <row r="487" spans="2:2" ht="15.75" customHeight="1" x14ac:dyDescent="0.2">
      <c r="B487" s="191"/>
    </row>
    <row r="488" spans="2:2" ht="15.75" customHeight="1" x14ac:dyDescent="0.2">
      <c r="B488" s="191"/>
    </row>
    <row r="489" spans="2:2" ht="15.75" customHeight="1" x14ac:dyDescent="0.2">
      <c r="B489" s="191"/>
    </row>
    <row r="490" spans="2:2" ht="15.75" customHeight="1" x14ac:dyDescent="0.2">
      <c r="B490" s="191"/>
    </row>
    <row r="491" spans="2:2" ht="15.75" customHeight="1" x14ac:dyDescent="0.2">
      <c r="B491" s="191"/>
    </row>
    <row r="492" spans="2:2" ht="15.75" customHeight="1" x14ac:dyDescent="0.2">
      <c r="B492" s="191"/>
    </row>
    <row r="493" spans="2:2" ht="15.75" customHeight="1" x14ac:dyDescent="0.2">
      <c r="B493" s="191"/>
    </row>
    <row r="494" spans="2:2" ht="15.75" customHeight="1" x14ac:dyDescent="0.2">
      <c r="B494" s="191"/>
    </row>
    <row r="495" spans="2:2" ht="15.75" customHeight="1" x14ac:dyDescent="0.2">
      <c r="B495" s="191"/>
    </row>
    <row r="496" spans="2:2" ht="15.75" customHeight="1" x14ac:dyDescent="0.2">
      <c r="B496" s="191"/>
    </row>
    <row r="497" spans="2:2" ht="15.75" customHeight="1" x14ac:dyDescent="0.2">
      <c r="B497" s="191"/>
    </row>
    <row r="498" spans="2:2" ht="15.75" customHeight="1" x14ac:dyDescent="0.2">
      <c r="B498" s="191"/>
    </row>
    <row r="499" spans="2:2" ht="15.75" customHeight="1" x14ac:dyDescent="0.2">
      <c r="B499" s="191"/>
    </row>
    <row r="500" spans="2:2" ht="15.75" customHeight="1" x14ac:dyDescent="0.2">
      <c r="B500" s="191"/>
    </row>
    <row r="501" spans="2:2" ht="15.75" customHeight="1" x14ac:dyDescent="0.2">
      <c r="B501" s="191"/>
    </row>
    <row r="502" spans="2:2" ht="15.75" customHeight="1" x14ac:dyDescent="0.2">
      <c r="B502" s="191"/>
    </row>
    <row r="503" spans="2:2" ht="15.75" customHeight="1" x14ac:dyDescent="0.2">
      <c r="B503" s="191"/>
    </row>
    <row r="504" spans="2:2" ht="15.75" customHeight="1" x14ac:dyDescent="0.2">
      <c r="B504" s="191"/>
    </row>
    <row r="505" spans="2:2" ht="15.75" customHeight="1" x14ac:dyDescent="0.2">
      <c r="B505" s="191"/>
    </row>
    <row r="506" spans="2:2" ht="15.75" customHeight="1" x14ac:dyDescent="0.2">
      <c r="B506" s="191"/>
    </row>
    <row r="507" spans="2:2" ht="15.75" customHeight="1" x14ac:dyDescent="0.2">
      <c r="B507" s="191"/>
    </row>
    <row r="508" spans="2:2" ht="15.75" customHeight="1" x14ac:dyDescent="0.2">
      <c r="B508" s="191"/>
    </row>
    <row r="509" spans="2:2" ht="15.75" customHeight="1" x14ac:dyDescent="0.2">
      <c r="B509" s="191"/>
    </row>
    <row r="510" spans="2:2" ht="15.75" customHeight="1" x14ac:dyDescent="0.2">
      <c r="B510" s="191"/>
    </row>
    <row r="511" spans="2:2" ht="15.75" customHeight="1" x14ac:dyDescent="0.2">
      <c r="B511" s="191"/>
    </row>
    <row r="512" spans="2:2" ht="15.75" customHeight="1" x14ac:dyDescent="0.2">
      <c r="B512" s="191"/>
    </row>
    <row r="513" spans="2:2" ht="15.75" customHeight="1" x14ac:dyDescent="0.2">
      <c r="B513" s="191"/>
    </row>
    <row r="514" spans="2:2" ht="15.75" customHeight="1" x14ac:dyDescent="0.2">
      <c r="B514" s="191"/>
    </row>
    <row r="515" spans="2:2" ht="15.75" customHeight="1" x14ac:dyDescent="0.2">
      <c r="B515" s="191"/>
    </row>
    <row r="516" spans="2:2" ht="15.75" customHeight="1" x14ac:dyDescent="0.2">
      <c r="B516" s="191"/>
    </row>
    <row r="517" spans="2:2" ht="15.75" customHeight="1" x14ac:dyDescent="0.2">
      <c r="B517" s="191"/>
    </row>
    <row r="518" spans="2:2" ht="15.75" customHeight="1" x14ac:dyDescent="0.2">
      <c r="B518" s="191"/>
    </row>
    <row r="519" spans="2:2" ht="15.75" customHeight="1" x14ac:dyDescent="0.2">
      <c r="B519" s="191"/>
    </row>
    <row r="520" spans="2:2" ht="15.75" customHeight="1" x14ac:dyDescent="0.2">
      <c r="B520" s="191"/>
    </row>
    <row r="521" spans="2:2" ht="15.75" customHeight="1" x14ac:dyDescent="0.2">
      <c r="B521" s="191"/>
    </row>
    <row r="522" spans="2:2" ht="15.75" customHeight="1" x14ac:dyDescent="0.2">
      <c r="B522" s="191"/>
    </row>
    <row r="523" spans="2:2" ht="15.75" customHeight="1" x14ac:dyDescent="0.2">
      <c r="B523" s="191"/>
    </row>
    <row r="524" spans="2:2" ht="15.75" customHeight="1" x14ac:dyDescent="0.2">
      <c r="B524" s="191"/>
    </row>
    <row r="525" spans="2:2" ht="15.75" customHeight="1" x14ac:dyDescent="0.2">
      <c r="B525" s="191"/>
    </row>
    <row r="526" spans="2:2" ht="15.75" customHeight="1" x14ac:dyDescent="0.2">
      <c r="B526" s="191"/>
    </row>
    <row r="527" spans="2:2" ht="15.75" customHeight="1" x14ac:dyDescent="0.2">
      <c r="B527" s="191"/>
    </row>
    <row r="528" spans="2:2" ht="15.75" customHeight="1" x14ac:dyDescent="0.2">
      <c r="B528" s="191"/>
    </row>
    <row r="529" spans="2:2" ht="15.75" customHeight="1" x14ac:dyDescent="0.2">
      <c r="B529" s="191"/>
    </row>
    <row r="530" spans="2:2" ht="15.75" customHeight="1" x14ac:dyDescent="0.2">
      <c r="B530" s="191"/>
    </row>
    <row r="531" spans="2:2" ht="15.75" customHeight="1" x14ac:dyDescent="0.2">
      <c r="B531" s="191"/>
    </row>
    <row r="532" spans="2:2" ht="15.75" customHeight="1" x14ac:dyDescent="0.2">
      <c r="B532" s="191"/>
    </row>
    <row r="533" spans="2:2" ht="15.75" customHeight="1" x14ac:dyDescent="0.2">
      <c r="B533" s="191"/>
    </row>
    <row r="534" spans="2:2" ht="15.75" customHeight="1" x14ac:dyDescent="0.2">
      <c r="B534" s="191"/>
    </row>
    <row r="535" spans="2:2" ht="15.75" customHeight="1" x14ac:dyDescent="0.2">
      <c r="B535" s="191"/>
    </row>
    <row r="536" spans="2:2" ht="15.75" customHeight="1" x14ac:dyDescent="0.2">
      <c r="B536" s="191"/>
    </row>
    <row r="537" spans="2:2" ht="15.75" customHeight="1" x14ac:dyDescent="0.2">
      <c r="B537" s="191"/>
    </row>
    <row r="538" spans="2:2" ht="15.75" customHeight="1" x14ac:dyDescent="0.2">
      <c r="B538" s="191"/>
    </row>
    <row r="539" spans="2:2" ht="15.75" customHeight="1" x14ac:dyDescent="0.2">
      <c r="B539" s="191"/>
    </row>
    <row r="540" spans="2:2" ht="15.75" customHeight="1" x14ac:dyDescent="0.2">
      <c r="B540" s="191"/>
    </row>
    <row r="541" spans="2:2" ht="15.75" customHeight="1" x14ac:dyDescent="0.2">
      <c r="B541" s="191"/>
    </row>
    <row r="542" spans="2:2" ht="15.75" customHeight="1" x14ac:dyDescent="0.2">
      <c r="B542" s="191"/>
    </row>
    <row r="543" spans="2:2" ht="15.75" customHeight="1" x14ac:dyDescent="0.2">
      <c r="B543" s="191"/>
    </row>
    <row r="544" spans="2:2" ht="15.75" customHeight="1" x14ac:dyDescent="0.2">
      <c r="B544" s="191"/>
    </row>
    <row r="545" spans="2:2" ht="15.75" customHeight="1" x14ac:dyDescent="0.2">
      <c r="B545" s="191"/>
    </row>
    <row r="546" spans="2:2" ht="15.75" customHeight="1" x14ac:dyDescent="0.2">
      <c r="B546" s="191"/>
    </row>
    <row r="547" spans="2:2" ht="15.75" customHeight="1" x14ac:dyDescent="0.2">
      <c r="B547" s="191"/>
    </row>
    <row r="548" spans="2:2" ht="15.75" customHeight="1" x14ac:dyDescent="0.2">
      <c r="B548" s="191"/>
    </row>
    <row r="549" spans="2:2" ht="15.75" customHeight="1" x14ac:dyDescent="0.2">
      <c r="B549" s="191"/>
    </row>
    <row r="550" spans="2:2" ht="15.75" customHeight="1" x14ac:dyDescent="0.2">
      <c r="B550" s="191"/>
    </row>
    <row r="551" spans="2:2" ht="15.75" customHeight="1" x14ac:dyDescent="0.2">
      <c r="B551" s="191"/>
    </row>
    <row r="552" spans="2:2" ht="15.75" customHeight="1" x14ac:dyDescent="0.2">
      <c r="B552" s="191"/>
    </row>
    <row r="553" spans="2:2" ht="15.75" customHeight="1" x14ac:dyDescent="0.2">
      <c r="B553" s="191"/>
    </row>
    <row r="554" spans="2:2" ht="15.75" customHeight="1" x14ac:dyDescent="0.2">
      <c r="B554" s="191"/>
    </row>
    <row r="555" spans="2:2" ht="15.75" customHeight="1" x14ac:dyDescent="0.2">
      <c r="B555" s="191"/>
    </row>
    <row r="556" spans="2:2" ht="15.75" customHeight="1" x14ac:dyDescent="0.2">
      <c r="B556" s="191"/>
    </row>
    <row r="557" spans="2:2" ht="15.75" customHeight="1" x14ac:dyDescent="0.2">
      <c r="B557" s="191"/>
    </row>
    <row r="558" spans="2:2" ht="15.75" customHeight="1" x14ac:dyDescent="0.2">
      <c r="B558" s="191"/>
    </row>
    <row r="559" spans="2:2" ht="15.75" customHeight="1" x14ac:dyDescent="0.2">
      <c r="B559" s="191"/>
    </row>
    <row r="560" spans="2:2" ht="15.75" customHeight="1" x14ac:dyDescent="0.2">
      <c r="B560" s="191"/>
    </row>
    <row r="561" spans="2:2" ht="15.75" customHeight="1" x14ac:dyDescent="0.2">
      <c r="B561" s="191"/>
    </row>
    <row r="562" spans="2:2" ht="15.75" customHeight="1" x14ac:dyDescent="0.2">
      <c r="B562" s="191"/>
    </row>
    <row r="563" spans="2:2" ht="15.75" customHeight="1" x14ac:dyDescent="0.2">
      <c r="B563" s="191"/>
    </row>
    <row r="564" spans="2:2" ht="15.75" customHeight="1" x14ac:dyDescent="0.2">
      <c r="B564" s="191"/>
    </row>
    <row r="565" spans="2:2" ht="15.75" customHeight="1" x14ac:dyDescent="0.2">
      <c r="B565" s="191"/>
    </row>
    <row r="566" spans="2:2" ht="15.75" customHeight="1" x14ac:dyDescent="0.2">
      <c r="B566" s="191"/>
    </row>
    <row r="567" spans="2:2" ht="15.75" customHeight="1" x14ac:dyDescent="0.2">
      <c r="B567" s="191"/>
    </row>
    <row r="568" spans="2:2" ht="15.75" customHeight="1" x14ac:dyDescent="0.2">
      <c r="B568" s="191"/>
    </row>
    <row r="569" spans="2:2" ht="15.75" customHeight="1" x14ac:dyDescent="0.2">
      <c r="B569" s="191"/>
    </row>
    <row r="570" spans="2:2" ht="15.75" customHeight="1" x14ac:dyDescent="0.2">
      <c r="B570" s="191"/>
    </row>
    <row r="571" spans="2:2" ht="15.75" customHeight="1" x14ac:dyDescent="0.2">
      <c r="B571" s="191"/>
    </row>
    <row r="572" spans="2:2" ht="15.75" customHeight="1" x14ac:dyDescent="0.2">
      <c r="B572" s="191"/>
    </row>
    <row r="573" spans="2:2" ht="15.75" customHeight="1" x14ac:dyDescent="0.2">
      <c r="B573" s="191"/>
    </row>
    <row r="574" spans="2:2" ht="15.75" customHeight="1" x14ac:dyDescent="0.2">
      <c r="B574" s="191"/>
    </row>
    <row r="575" spans="2:2" ht="15.75" customHeight="1" x14ac:dyDescent="0.2">
      <c r="B575" s="191"/>
    </row>
    <row r="576" spans="2:2" ht="15.75" customHeight="1" x14ac:dyDescent="0.2">
      <c r="B576" s="191"/>
    </row>
    <row r="577" spans="2:2" ht="15.75" customHeight="1" x14ac:dyDescent="0.2">
      <c r="B577" s="191"/>
    </row>
    <row r="578" spans="2:2" ht="15.75" customHeight="1" x14ac:dyDescent="0.2">
      <c r="B578" s="191"/>
    </row>
    <row r="579" spans="2:2" ht="15.75" customHeight="1" x14ac:dyDescent="0.2">
      <c r="B579" s="191"/>
    </row>
    <row r="580" spans="2:2" ht="15.75" customHeight="1" x14ac:dyDescent="0.2">
      <c r="B580" s="191"/>
    </row>
    <row r="581" spans="2:2" ht="15.75" customHeight="1" x14ac:dyDescent="0.2">
      <c r="B581" s="191"/>
    </row>
    <row r="582" spans="2:2" ht="15.75" customHeight="1" x14ac:dyDescent="0.2">
      <c r="B582" s="191"/>
    </row>
    <row r="583" spans="2:2" ht="15.75" customHeight="1" x14ac:dyDescent="0.2">
      <c r="B583" s="191"/>
    </row>
    <row r="584" spans="2:2" ht="15.75" customHeight="1" x14ac:dyDescent="0.2">
      <c r="B584" s="191"/>
    </row>
    <row r="585" spans="2:2" ht="15.75" customHeight="1" x14ac:dyDescent="0.2">
      <c r="B585" s="191"/>
    </row>
    <row r="586" spans="2:2" ht="15.75" customHeight="1" x14ac:dyDescent="0.2">
      <c r="B586" s="191"/>
    </row>
    <row r="587" spans="2:2" ht="15.75" customHeight="1" x14ac:dyDescent="0.2">
      <c r="B587" s="191"/>
    </row>
    <row r="588" spans="2:2" ht="15.75" customHeight="1" x14ac:dyDescent="0.2">
      <c r="B588" s="191"/>
    </row>
    <row r="589" spans="2:2" ht="15.75" customHeight="1" x14ac:dyDescent="0.2">
      <c r="B589" s="191"/>
    </row>
    <row r="590" spans="2:2" ht="15.75" customHeight="1" x14ac:dyDescent="0.2">
      <c r="B590" s="191"/>
    </row>
    <row r="591" spans="2:2" ht="15.75" customHeight="1" x14ac:dyDescent="0.2">
      <c r="B591" s="191"/>
    </row>
    <row r="592" spans="2:2" ht="15.75" customHeight="1" x14ac:dyDescent="0.2">
      <c r="B592" s="191"/>
    </row>
    <row r="593" spans="2:2" ht="15.75" customHeight="1" x14ac:dyDescent="0.2">
      <c r="B593" s="191"/>
    </row>
    <row r="594" spans="2:2" ht="15.75" customHeight="1" x14ac:dyDescent="0.2">
      <c r="B594" s="191"/>
    </row>
    <row r="595" spans="2:2" ht="15.75" customHeight="1" x14ac:dyDescent="0.2">
      <c r="B595" s="191"/>
    </row>
    <row r="596" spans="2:2" ht="15.75" customHeight="1" x14ac:dyDescent="0.2">
      <c r="B596" s="191"/>
    </row>
    <row r="597" spans="2:2" ht="15.75" customHeight="1" x14ac:dyDescent="0.2">
      <c r="B597" s="191"/>
    </row>
    <row r="598" spans="2:2" ht="15.75" customHeight="1" x14ac:dyDescent="0.2">
      <c r="B598" s="191"/>
    </row>
    <row r="599" spans="2:2" ht="15.75" customHeight="1" x14ac:dyDescent="0.2">
      <c r="B599" s="191"/>
    </row>
    <row r="600" spans="2:2" ht="15.75" customHeight="1" x14ac:dyDescent="0.2">
      <c r="B600" s="191"/>
    </row>
    <row r="601" spans="2:2" ht="15.75" customHeight="1" x14ac:dyDescent="0.2">
      <c r="B601" s="191"/>
    </row>
    <row r="602" spans="2:2" ht="15.75" customHeight="1" x14ac:dyDescent="0.2">
      <c r="B602" s="191"/>
    </row>
    <row r="603" spans="2:2" ht="15.75" customHeight="1" x14ac:dyDescent="0.2">
      <c r="B603" s="191"/>
    </row>
    <row r="604" spans="2:2" ht="15.75" customHeight="1" x14ac:dyDescent="0.2">
      <c r="B604" s="191"/>
    </row>
    <row r="605" spans="2:2" ht="15.75" customHeight="1" x14ac:dyDescent="0.2">
      <c r="B605" s="191"/>
    </row>
    <row r="606" spans="2:2" ht="15.75" customHeight="1" x14ac:dyDescent="0.2">
      <c r="B606" s="191"/>
    </row>
    <row r="607" spans="2:2" ht="15.75" customHeight="1" x14ac:dyDescent="0.2">
      <c r="B607" s="191"/>
    </row>
    <row r="608" spans="2:2" ht="15.75" customHeight="1" x14ac:dyDescent="0.2">
      <c r="B608" s="191"/>
    </row>
    <row r="609" spans="2:2" ht="15.75" customHeight="1" x14ac:dyDescent="0.2">
      <c r="B609" s="191"/>
    </row>
    <row r="610" spans="2:2" ht="15.75" customHeight="1" x14ac:dyDescent="0.2">
      <c r="B610" s="191"/>
    </row>
    <row r="611" spans="2:2" ht="15.75" customHeight="1" x14ac:dyDescent="0.2">
      <c r="B611" s="191"/>
    </row>
    <row r="612" spans="2:2" ht="15.75" customHeight="1" x14ac:dyDescent="0.2">
      <c r="B612" s="191"/>
    </row>
    <row r="613" spans="2:2" ht="15.75" customHeight="1" x14ac:dyDescent="0.2">
      <c r="B613" s="191"/>
    </row>
    <row r="614" spans="2:2" ht="15.75" customHeight="1" x14ac:dyDescent="0.2">
      <c r="B614" s="191"/>
    </row>
    <row r="615" spans="2:2" ht="15.75" customHeight="1" x14ac:dyDescent="0.2">
      <c r="B615" s="191"/>
    </row>
    <row r="616" spans="2:2" ht="15.75" customHeight="1" x14ac:dyDescent="0.2">
      <c r="B616" s="191"/>
    </row>
    <row r="617" spans="2:2" ht="15.75" customHeight="1" x14ac:dyDescent="0.2">
      <c r="B617" s="191"/>
    </row>
    <row r="618" spans="2:2" ht="15.75" customHeight="1" x14ac:dyDescent="0.2">
      <c r="B618" s="191"/>
    </row>
    <row r="619" spans="2:2" ht="15.75" customHeight="1" x14ac:dyDescent="0.2">
      <c r="B619" s="191"/>
    </row>
    <row r="620" spans="2:2" ht="15.75" customHeight="1" x14ac:dyDescent="0.2">
      <c r="B620" s="191"/>
    </row>
    <row r="621" spans="2:2" ht="15.75" customHeight="1" x14ac:dyDescent="0.2">
      <c r="B621" s="191"/>
    </row>
    <row r="622" spans="2:2" ht="15.75" customHeight="1" x14ac:dyDescent="0.2">
      <c r="B622" s="191"/>
    </row>
    <row r="623" spans="2:2" ht="15.75" customHeight="1" x14ac:dyDescent="0.2">
      <c r="B623" s="191"/>
    </row>
    <row r="624" spans="2:2" ht="15.75" customHeight="1" x14ac:dyDescent="0.2">
      <c r="B624" s="191"/>
    </row>
    <row r="625" spans="2:2" ht="15.75" customHeight="1" x14ac:dyDescent="0.2">
      <c r="B625" s="191"/>
    </row>
    <row r="626" spans="2:2" ht="15.75" customHeight="1" x14ac:dyDescent="0.2">
      <c r="B626" s="191"/>
    </row>
    <row r="627" spans="2:2" ht="15.75" customHeight="1" x14ac:dyDescent="0.2">
      <c r="B627" s="191"/>
    </row>
    <row r="628" spans="2:2" ht="15.75" customHeight="1" x14ac:dyDescent="0.2">
      <c r="B628" s="191"/>
    </row>
    <row r="629" spans="2:2" ht="15.75" customHeight="1" x14ac:dyDescent="0.2">
      <c r="B629" s="191"/>
    </row>
    <row r="630" spans="2:2" ht="15.75" customHeight="1" x14ac:dyDescent="0.2">
      <c r="B630" s="191"/>
    </row>
    <row r="631" spans="2:2" ht="15.75" customHeight="1" x14ac:dyDescent="0.2">
      <c r="B631" s="191"/>
    </row>
    <row r="632" spans="2:2" ht="15.75" customHeight="1" x14ac:dyDescent="0.2">
      <c r="B632" s="191"/>
    </row>
    <row r="633" spans="2:2" ht="15.75" customHeight="1" x14ac:dyDescent="0.2">
      <c r="B633" s="191"/>
    </row>
    <row r="634" spans="2:2" ht="15.75" customHeight="1" x14ac:dyDescent="0.2">
      <c r="B634" s="191"/>
    </row>
    <row r="635" spans="2:2" ht="15.75" customHeight="1" x14ac:dyDescent="0.2">
      <c r="B635" s="191"/>
    </row>
    <row r="636" spans="2:2" ht="15.75" customHeight="1" x14ac:dyDescent="0.2">
      <c r="B636" s="191"/>
    </row>
    <row r="637" spans="2:2" ht="15.75" customHeight="1" x14ac:dyDescent="0.2">
      <c r="B637" s="191"/>
    </row>
    <row r="638" spans="2:2" ht="15.75" customHeight="1" x14ac:dyDescent="0.2">
      <c r="B638" s="191"/>
    </row>
    <row r="639" spans="2:2" ht="15.75" customHeight="1" x14ac:dyDescent="0.2">
      <c r="B639" s="191"/>
    </row>
    <row r="640" spans="2:2" ht="15.75" customHeight="1" x14ac:dyDescent="0.2">
      <c r="B640" s="191"/>
    </row>
    <row r="641" spans="2:2" ht="15.75" customHeight="1" x14ac:dyDescent="0.2">
      <c r="B641" s="191"/>
    </row>
    <row r="642" spans="2:2" ht="15.75" customHeight="1" x14ac:dyDescent="0.2">
      <c r="B642" s="191"/>
    </row>
    <row r="643" spans="2:2" ht="15.75" customHeight="1" x14ac:dyDescent="0.2">
      <c r="B643" s="191"/>
    </row>
    <row r="644" spans="2:2" ht="15.75" customHeight="1" x14ac:dyDescent="0.2">
      <c r="B644" s="191"/>
    </row>
    <row r="645" spans="2:2" ht="15.75" customHeight="1" x14ac:dyDescent="0.2">
      <c r="B645" s="191"/>
    </row>
    <row r="646" spans="2:2" ht="15.75" customHeight="1" x14ac:dyDescent="0.2">
      <c r="B646" s="191"/>
    </row>
    <row r="647" spans="2:2" ht="15.75" customHeight="1" x14ac:dyDescent="0.2">
      <c r="B647" s="191"/>
    </row>
    <row r="648" spans="2:2" ht="15.75" customHeight="1" x14ac:dyDescent="0.2">
      <c r="B648" s="191"/>
    </row>
    <row r="649" spans="2:2" ht="15.75" customHeight="1" x14ac:dyDescent="0.2">
      <c r="B649" s="191"/>
    </row>
    <row r="650" spans="2:2" ht="15.75" customHeight="1" x14ac:dyDescent="0.2">
      <c r="B650" s="191"/>
    </row>
    <row r="651" spans="2:2" ht="15.75" customHeight="1" x14ac:dyDescent="0.2">
      <c r="B651" s="191"/>
    </row>
    <row r="652" spans="2:2" ht="15.75" customHeight="1" x14ac:dyDescent="0.2">
      <c r="B652" s="191"/>
    </row>
    <row r="653" spans="2:2" ht="15.75" customHeight="1" x14ac:dyDescent="0.2">
      <c r="B653" s="191"/>
    </row>
    <row r="654" spans="2:2" ht="15.75" customHeight="1" x14ac:dyDescent="0.2">
      <c r="B654" s="191"/>
    </row>
    <row r="655" spans="2:2" ht="15.75" customHeight="1" x14ac:dyDescent="0.2">
      <c r="B655" s="191"/>
    </row>
    <row r="656" spans="2:2" ht="15.75" customHeight="1" x14ac:dyDescent="0.2">
      <c r="B656" s="191"/>
    </row>
    <row r="657" spans="2:2" ht="15.75" customHeight="1" x14ac:dyDescent="0.2">
      <c r="B657" s="191"/>
    </row>
    <row r="658" spans="2:2" ht="15.75" customHeight="1" x14ac:dyDescent="0.2">
      <c r="B658" s="191"/>
    </row>
    <row r="659" spans="2:2" ht="15.75" customHeight="1" x14ac:dyDescent="0.2">
      <c r="B659" s="191"/>
    </row>
    <row r="660" spans="2:2" ht="15.75" customHeight="1" x14ac:dyDescent="0.2">
      <c r="B660" s="191"/>
    </row>
    <row r="661" spans="2:2" ht="15.75" customHeight="1" x14ac:dyDescent="0.2">
      <c r="B661" s="191"/>
    </row>
    <row r="662" spans="2:2" ht="15.75" customHeight="1" x14ac:dyDescent="0.2">
      <c r="B662" s="191"/>
    </row>
    <row r="663" spans="2:2" ht="15.75" customHeight="1" x14ac:dyDescent="0.2">
      <c r="B663" s="191"/>
    </row>
    <row r="664" spans="2:2" ht="15.75" customHeight="1" x14ac:dyDescent="0.2">
      <c r="B664" s="191"/>
    </row>
    <row r="665" spans="2:2" ht="15.75" customHeight="1" x14ac:dyDescent="0.2">
      <c r="B665" s="191"/>
    </row>
    <row r="666" spans="2:2" ht="15.75" customHeight="1" x14ac:dyDescent="0.2">
      <c r="B666" s="191"/>
    </row>
    <row r="667" spans="2:2" ht="15.75" customHeight="1" x14ac:dyDescent="0.2">
      <c r="B667" s="191"/>
    </row>
    <row r="668" spans="2:2" ht="15.75" customHeight="1" x14ac:dyDescent="0.2">
      <c r="B668" s="191"/>
    </row>
    <row r="669" spans="2:2" ht="15.75" customHeight="1" x14ac:dyDescent="0.2">
      <c r="B669" s="191"/>
    </row>
    <row r="670" spans="2:2" ht="15.75" customHeight="1" x14ac:dyDescent="0.2">
      <c r="B670" s="191"/>
    </row>
    <row r="671" spans="2:2" ht="15.75" customHeight="1" x14ac:dyDescent="0.2">
      <c r="B671" s="191"/>
    </row>
    <row r="672" spans="2:2" ht="15.75" customHeight="1" x14ac:dyDescent="0.2">
      <c r="B672" s="191"/>
    </row>
    <row r="673" spans="2:2" ht="15.75" customHeight="1" x14ac:dyDescent="0.2">
      <c r="B673" s="191"/>
    </row>
    <row r="674" spans="2:2" ht="15.75" customHeight="1" x14ac:dyDescent="0.2">
      <c r="B674" s="191"/>
    </row>
    <row r="675" spans="2:2" ht="15.75" customHeight="1" x14ac:dyDescent="0.2">
      <c r="B675" s="191"/>
    </row>
    <row r="676" spans="2:2" ht="15.75" customHeight="1" x14ac:dyDescent="0.2">
      <c r="B676" s="191"/>
    </row>
    <row r="677" spans="2:2" ht="15.75" customHeight="1" x14ac:dyDescent="0.2">
      <c r="B677" s="191"/>
    </row>
    <row r="678" spans="2:2" ht="15.75" customHeight="1" x14ac:dyDescent="0.2">
      <c r="B678" s="191"/>
    </row>
    <row r="679" spans="2:2" ht="15.75" customHeight="1" x14ac:dyDescent="0.2">
      <c r="B679" s="191"/>
    </row>
    <row r="680" spans="2:2" ht="15.75" customHeight="1" x14ac:dyDescent="0.2">
      <c r="B680" s="191"/>
    </row>
    <row r="681" spans="2:2" ht="15.75" customHeight="1" x14ac:dyDescent="0.2">
      <c r="B681" s="191"/>
    </row>
    <row r="682" spans="2:2" ht="15.75" customHeight="1" x14ac:dyDescent="0.2">
      <c r="B682" s="191"/>
    </row>
    <row r="683" spans="2:2" ht="15.75" customHeight="1" x14ac:dyDescent="0.2">
      <c r="B683" s="191"/>
    </row>
    <row r="684" spans="2:2" ht="15.75" customHeight="1" x14ac:dyDescent="0.2">
      <c r="B684" s="191"/>
    </row>
    <row r="685" spans="2:2" ht="15.75" customHeight="1" x14ac:dyDescent="0.2">
      <c r="B685" s="191"/>
    </row>
    <row r="686" spans="2:2" ht="15.75" customHeight="1" x14ac:dyDescent="0.2">
      <c r="B686" s="191"/>
    </row>
    <row r="687" spans="2:2" ht="15.75" customHeight="1" x14ac:dyDescent="0.2">
      <c r="B687" s="191"/>
    </row>
    <row r="688" spans="2:2" ht="15.75" customHeight="1" x14ac:dyDescent="0.2">
      <c r="B688" s="191"/>
    </row>
    <row r="689" spans="2:2" ht="15.75" customHeight="1" x14ac:dyDescent="0.2">
      <c r="B689" s="191"/>
    </row>
    <row r="690" spans="2:2" ht="15.75" customHeight="1" x14ac:dyDescent="0.2">
      <c r="B690" s="191"/>
    </row>
    <row r="691" spans="2:2" ht="15.75" customHeight="1" x14ac:dyDescent="0.2">
      <c r="B691" s="191"/>
    </row>
    <row r="692" spans="2:2" ht="15.75" customHeight="1" x14ac:dyDescent="0.2">
      <c r="B692" s="191"/>
    </row>
    <row r="693" spans="2:2" ht="15.75" customHeight="1" x14ac:dyDescent="0.2">
      <c r="B693" s="191"/>
    </row>
    <row r="694" spans="2:2" ht="15.75" customHeight="1" x14ac:dyDescent="0.2">
      <c r="B694" s="191"/>
    </row>
    <row r="695" spans="2:2" ht="15.75" customHeight="1" x14ac:dyDescent="0.2">
      <c r="B695" s="191"/>
    </row>
    <row r="696" spans="2:2" ht="15.75" customHeight="1" x14ac:dyDescent="0.2">
      <c r="B696" s="191"/>
    </row>
    <row r="697" spans="2:2" ht="15.75" customHeight="1" x14ac:dyDescent="0.2">
      <c r="B697" s="191"/>
    </row>
    <row r="698" spans="2:2" ht="15.75" customHeight="1" x14ac:dyDescent="0.2">
      <c r="B698" s="191"/>
    </row>
    <row r="699" spans="2:2" ht="15.75" customHeight="1" x14ac:dyDescent="0.2">
      <c r="B699" s="191"/>
    </row>
    <row r="700" spans="2:2" ht="15.75" customHeight="1" x14ac:dyDescent="0.2">
      <c r="B700" s="191"/>
    </row>
    <row r="701" spans="2:2" ht="15.75" customHeight="1" x14ac:dyDescent="0.2">
      <c r="B701" s="191"/>
    </row>
    <row r="702" spans="2:2" ht="15.75" customHeight="1" x14ac:dyDescent="0.2">
      <c r="B702" s="191"/>
    </row>
    <row r="703" spans="2:2" ht="15.75" customHeight="1" x14ac:dyDescent="0.2">
      <c r="B703" s="191"/>
    </row>
    <row r="704" spans="2:2" ht="15.75" customHeight="1" x14ac:dyDescent="0.2">
      <c r="B704" s="191"/>
    </row>
    <row r="705" spans="2:2" ht="15.75" customHeight="1" x14ac:dyDescent="0.2">
      <c r="B705" s="191"/>
    </row>
    <row r="706" spans="2:2" ht="15.75" customHeight="1" x14ac:dyDescent="0.2">
      <c r="B706" s="191"/>
    </row>
    <row r="707" spans="2:2" ht="15.75" customHeight="1" x14ac:dyDescent="0.2">
      <c r="B707" s="191"/>
    </row>
    <row r="708" spans="2:2" ht="15.75" customHeight="1" x14ac:dyDescent="0.2">
      <c r="B708" s="191"/>
    </row>
    <row r="709" spans="2:2" ht="15.75" customHeight="1" x14ac:dyDescent="0.2">
      <c r="B709" s="191"/>
    </row>
    <row r="710" spans="2:2" ht="15.75" customHeight="1" x14ac:dyDescent="0.2">
      <c r="B710" s="191"/>
    </row>
    <row r="711" spans="2:2" ht="15.75" customHeight="1" x14ac:dyDescent="0.2">
      <c r="B711" s="191"/>
    </row>
    <row r="712" spans="2:2" ht="15.75" customHeight="1" x14ac:dyDescent="0.2">
      <c r="B712" s="191"/>
    </row>
    <row r="713" spans="2:2" ht="15.75" customHeight="1" x14ac:dyDescent="0.2">
      <c r="B713" s="191"/>
    </row>
    <row r="714" spans="2:2" ht="15.75" customHeight="1" x14ac:dyDescent="0.2">
      <c r="B714" s="191"/>
    </row>
    <row r="715" spans="2:2" ht="15.75" customHeight="1" x14ac:dyDescent="0.2">
      <c r="B715" s="191"/>
    </row>
    <row r="716" spans="2:2" ht="15.75" customHeight="1" x14ac:dyDescent="0.2">
      <c r="B716" s="191"/>
    </row>
    <row r="717" spans="2:2" ht="15.75" customHeight="1" x14ac:dyDescent="0.2">
      <c r="B717" s="191"/>
    </row>
    <row r="718" spans="2:2" ht="15.75" customHeight="1" x14ac:dyDescent="0.2">
      <c r="B718" s="191"/>
    </row>
    <row r="719" spans="2:2" ht="15.75" customHeight="1" x14ac:dyDescent="0.2">
      <c r="B719" s="191"/>
    </row>
    <row r="720" spans="2:2" ht="15.75" customHeight="1" x14ac:dyDescent="0.2">
      <c r="B720" s="191"/>
    </row>
    <row r="721" spans="2:2" ht="15.75" customHeight="1" x14ac:dyDescent="0.2">
      <c r="B721" s="191"/>
    </row>
    <row r="722" spans="2:2" ht="15.75" customHeight="1" x14ac:dyDescent="0.2">
      <c r="B722" s="191"/>
    </row>
    <row r="723" spans="2:2" ht="15.75" customHeight="1" x14ac:dyDescent="0.2">
      <c r="B723" s="191"/>
    </row>
    <row r="724" spans="2:2" ht="15.75" customHeight="1" x14ac:dyDescent="0.2">
      <c r="B724" s="191"/>
    </row>
    <row r="725" spans="2:2" ht="15.75" customHeight="1" x14ac:dyDescent="0.2">
      <c r="B725" s="191"/>
    </row>
    <row r="726" spans="2:2" ht="15.75" customHeight="1" x14ac:dyDescent="0.2">
      <c r="B726" s="191"/>
    </row>
    <row r="727" spans="2:2" ht="15.75" customHeight="1" x14ac:dyDescent="0.2">
      <c r="B727" s="191"/>
    </row>
    <row r="728" spans="2:2" ht="15.75" customHeight="1" x14ac:dyDescent="0.2">
      <c r="B728" s="191"/>
    </row>
    <row r="729" spans="2:2" ht="15.75" customHeight="1" x14ac:dyDescent="0.2">
      <c r="B729" s="191"/>
    </row>
    <row r="730" spans="2:2" ht="15.75" customHeight="1" x14ac:dyDescent="0.2">
      <c r="B730" s="191"/>
    </row>
    <row r="731" spans="2:2" ht="15.75" customHeight="1" x14ac:dyDescent="0.2">
      <c r="B731" s="191"/>
    </row>
    <row r="732" spans="2:2" ht="15.75" customHeight="1" x14ac:dyDescent="0.2">
      <c r="B732" s="191"/>
    </row>
    <row r="733" spans="2:2" ht="15.75" customHeight="1" x14ac:dyDescent="0.2">
      <c r="B733" s="191"/>
    </row>
    <row r="734" spans="2:2" ht="15.75" customHeight="1" x14ac:dyDescent="0.2">
      <c r="B734" s="191"/>
    </row>
    <row r="735" spans="2:2" ht="15.75" customHeight="1" x14ac:dyDescent="0.2">
      <c r="B735" s="191"/>
    </row>
    <row r="736" spans="2:2" ht="15.75" customHeight="1" x14ac:dyDescent="0.2">
      <c r="B736" s="191"/>
    </row>
    <row r="737" spans="2:2" ht="15.75" customHeight="1" x14ac:dyDescent="0.2">
      <c r="B737" s="191"/>
    </row>
    <row r="738" spans="2:2" ht="15.75" customHeight="1" x14ac:dyDescent="0.2">
      <c r="B738" s="191"/>
    </row>
    <row r="739" spans="2:2" ht="15.75" customHeight="1" x14ac:dyDescent="0.2">
      <c r="B739" s="191"/>
    </row>
    <row r="740" spans="2:2" ht="15.75" customHeight="1" x14ac:dyDescent="0.2">
      <c r="B740" s="191"/>
    </row>
    <row r="741" spans="2:2" ht="15.75" customHeight="1" x14ac:dyDescent="0.2">
      <c r="B741" s="191"/>
    </row>
    <row r="742" spans="2:2" ht="15.75" customHeight="1" x14ac:dyDescent="0.2">
      <c r="B742" s="191"/>
    </row>
    <row r="743" spans="2:2" ht="15.75" customHeight="1" x14ac:dyDescent="0.2">
      <c r="B743" s="191"/>
    </row>
    <row r="744" spans="2:2" ht="15.75" customHeight="1" x14ac:dyDescent="0.2">
      <c r="B744" s="191"/>
    </row>
    <row r="745" spans="2:2" ht="15.75" customHeight="1" x14ac:dyDescent="0.2">
      <c r="B745" s="191"/>
    </row>
    <row r="746" spans="2:2" ht="15.75" customHeight="1" x14ac:dyDescent="0.2">
      <c r="B746" s="191"/>
    </row>
    <row r="747" spans="2:2" ht="15.75" customHeight="1" x14ac:dyDescent="0.2">
      <c r="B747" s="191"/>
    </row>
    <row r="748" spans="2:2" ht="15.75" customHeight="1" x14ac:dyDescent="0.2">
      <c r="B748" s="191"/>
    </row>
    <row r="749" spans="2:2" ht="15.75" customHeight="1" x14ac:dyDescent="0.2">
      <c r="B749" s="191"/>
    </row>
    <row r="750" spans="2:2" ht="15.75" customHeight="1" x14ac:dyDescent="0.2">
      <c r="B750" s="191"/>
    </row>
    <row r="751" spans="2:2" ht="15.75" customHeight="1" x14ac:dyDescent="0.2">
      <c r="B751" s="191"/>
    </row>
    <row r="752" spans="2:2" ht="15.75" customHeight="1" x14ac:dyDescent="0.2">
      <c r="B752" s="191"/>
    </row>
    <row r="753" spans="2:2" ht="15.75" customHeight="1" x14ac:dyDescent="0.2">
      <c r="B753" s="191"/>
    </row>
    <row r="754" spans="2:2" ht="15.75" customHeight="1" x14ac:dyDescent="0.2">
      <c r="B754" s="191"/>
    </row>
    <row r="755" spans="2:2" ht="15.75" customHeight="1" x14ac:dyDescent="0.2">
      <c r="B755" s="191"/>
    </row>
    <row r="756" spans="2:2" ht="15.75" customHeight="1" x14ac:dyDescent="0.2">
      <c r="B756" s="191"/>
    </row>
    <row r="757" spans="2:2" ht="15.75" customHeight="1" x14ac:dyDescent="0.2">
      <c r="B757" s="191"/>
    </row>
    <row r="758" spans="2:2" ht="15.75" customHeight="1" x14ac:dyDescent="0.2">
      <c r="B758" s="191"/>
    </row>
    <row r="759" spans="2:2" ht="15.75" customHeight="1" x14ac:dyDescent="0.2">
      <c r="B759" s="191"/>
    </row>
    <row r="760" spans="2:2" ht="15.75" customHeight="1" x14ac:dyDescent="0.2">
      <c r="B760" s="191"/>
    </row>
    <row r="761" spans="2:2" ht="15.75" customHeight="1" x14ac:dyDescent="0.2">
      <c r="B761" s="191"/>
    </row>
    <row r="762" spans="2:2" ht="15.75" customHeight="1" x14ac:dyDescent="0.2">
      <c r="B762" s="191"/>
    </row>
    <row r="763" spans="2:2" ht="15.75" customHeight="1" x14ac:dyDescent="0.2">
      <c r="B763" s="191"/>
    </row>
    <row r="764" spans="2:2" ht="15.75" customHeight="1" x14ac:dyDescent="0.2">
      <c r="B764" s="191"/>
    </row>
    <row r="765" spans="2:2" ht="15.75" customHeight="1" x14ac:dyDescent="0.2">
      <c r="B765" s="191"/>
    </row>
    <row r="766" spans="2:2" ht="15.75" customHeight="1" x14ac:dyDescent="0.2">
      <c r="B766" s="191"/>
    </row>
    <row r="767" spans="2:2" ht="15.75" customHeight="1" x14ac:dyDescent="0.2">
      <c r="B767" s="191"/>
    </row>
    <row r="768" spans="2:2" ht="15.75" customHeight="1" x14ac:dyDescent="0.2">
      <c r="B768" s="191"/>
    </row>
    <row r="769" spans="2:2" ht="15.75" customHeight="1" x14ac:dyDescent="0.2">
      <c r="B769" s="191"/>
    </row>
    <row r="770" spans="2:2" ht="15.75" customHeight="1" x14ac:dyDescent="0.2">
      <c r="B770" s="191"/>
    </row>
    <row r="771" spans="2:2" ht="15.75" customHeight="1" x14ac:dyDescent="0.2">
      <c r="B771" s="191"/>
    </row>
    <row r="772" spans="2:2" ht="15.75" customHeight="1" x14ac:dyDescent="0.2">
      <c r="B772" s="191"/>
    </row>
    <row r="773" spans="2:2" ht="15.75" customHeight="1" x14ac:dyDescent="0.2">
      <c r="B773" s="191"/>
    </row>
    <row r="774" spans="2:2" ht="15.75" customHeight="1" x14ac:dyDescent="0.2">
      <c r="B774" s="191"/>
    </row>
    <row r="775" spans="2:2" ht="15.75" customHeight="1" x14ac:dyDescent="0.2">
      <c r="B775" s="191"/>
    </row>
    <row r="776" spans="2:2" ht="15.75" customHeight="1" x14ac:dyDescent="0.2">
      <c r="B776" s="191"/>
    </row>
    <row r="777" spans="2:2" ht="15.75" customHeight="1" x14ac:dyDescent="0.2">
      <c r="B777" s="191"/>
    </row>
    <row r="778" spans="2:2" ht="15.75" customHeight="1" x14ac:dyDescent="0.2">
      <c r="B778" s="191"/>
    </row>
    <row r="779" spans="2:2" ht="15.75" customHeight="1" x14ac:dyDescent="0.2">
      <c r="B779" s="191"/>
    </row>
    <row r="780" spans="2:2" ht="15.75" customHeight="1" x14ac:dyDescent="0.2">
      <c r="B780" s="191"/>
    </row>
    <row r="781" spans="2:2" ht="15.75" customHeight="1" x14ac:dyDescent="0.2">
      <c r="B781" s="191"/>
    </row>
    <row r="782" spans="2:2" ht="15.75" customHeight="1" x14ac:dyDescent="0.2">
      <c r="B782" s="191"/>
    </row>
    <row r="783" spans="2:2" ht="15.75" customHeight="1" x14ac:dyDescent="0.2">
      <c r="B783" s="191"/>
    </row>
    <row r="784" spans="2:2" ht="15.75" customHeight="1" x14ac:dyDescent="0.2">
      <c r="B784" s="191"/>
    </row>
    <row r="785" spans="2:2" ht="15.75" customHeight="1" x14ac:dyDescent="0.2">
      <c r="B785" s="191"/>
    </row>
    <row r="786" spans="2:2" ht="15.75" customHeight="1" x14ac:dyDescent="0.2">
      <c r="B786" s="191"/>
    </row>
    <row r="787" spans="2:2" ht="15.75" customHeight="1" x14ac:dyDescent="0.2">
      <c r="B787" s="191"/>
    </row>
    <row r="788" spans="2:2" ht="15.75" customHeight="1" x14ac:dyDescent="0.2">
      <c r="B788" s="191"/>
    </row>
    <row r="789" spans="2:2" ht="15.75" customHeight="1" x14ac:dyDescent="0.2">
      <c r="B789" s="191"/>
    </row>
    <row r="790" spans="2:2" ht="15.75" customHeight="1" x14ac:dyDescent="0.2">
      <c r="B790" s="191"/>
    </row>
    <row r="791" spans="2:2" ht="15.75" customHeight="1" x14ac:dyDescent="0.2">
      <c r="B791" s="191"/>
    </row>
    <row r="792" spans="2:2" ht="15.75" customHeight="1" x14ac:dyDescent="0.2">
      <c r="B792" s="191"/>
    </row>
    <row r="793" spans="2:2" ht="15.75" customHeight="1" x14ac:dyDescent="0.2">
      <c r="B793" s="191"/>
    </row>
    <row r="794" spans="2:2" ht="15.75" customHeight="1" x14ac:dyDescent="0.2">
      <c r="B794" s="191"/>
    </row>
    <row r="795" spans="2:2" ht="15.75" customHeight="1" x14ac:dyDescent="0.2">
      <c r="B795" s="191"/>
    </row>
    <row r="796" spans="2:2" ht="15.75" customHeight="1" x14ac:dyDescent="0.2">
      <c r="B796" s="191"/>
    </row>
    <row r="797" spans="2:2" ht="15.75" customHeight="1" x14ac:dyDescent="0.2">
      <c r="B797" s="191"/>
    </row>
    <row r="798" spans="2:2" ht="15.75" customHeight="1" x14ac:dyDescent="0.2">
      <c r="B798" s="191"/>
    </row>
    <row r="799" spans="2:2" ht="15.75" customHeight="1" x14ac:dyDescent="0.2">
      <c r="B799" s="191"/>
    </row>
    <row r="800" spans="2:2" ht="15.75" customHeight="1" x14ac:dyDescent="0.2">
      <c r="B800" s="191"/>
    </row>
    <row r="801" spans="2:2" ht="15.75" customHeight="1" x14ac:dyDescent="0.2">
      <c r="B801" s="191"/>
    </row>
    <row r="802" spans="2:2" ht="15.75" customHeight="1" x14ac:dyDescent="0.2">
      <c r="B802" s="191"/>
    </row>
    <row r="803" spans="2:2" ht="15.75" customHeight="1" x14ac:dyDescent="0.2">
      <c r="B803" s="191"/>
    </row>
    <row r="804" spans="2:2" ht="15.75" customHeight="1" x14ac:dyDescent="0.2">
      <c r="B804" s="191"/>
    </row>
    <row r="805" spans="2:2" ht="15.75" customHeight="1" x14ac:dyDescent="0.2">
      <c r="B805" s="191"/>
    </row>
    <row r="806" spans="2:2" ht="15.75" customHeight="1" x14ac:dyDescent="0.2">
      <c r="B806" s="191"/>
    </row>
    <row r="807" spans="2:2" ht="15.75" customHeight="1" x14ac:dyDescent="0.2">
      <c r="B807" s="191"/>
    </row>
    <row r="808" spans="2:2" ht="15.75" customHeight="1" x14ac:dyDescent="0.2">
      <c r="B808" s="191"/>
    </row>
    <row r="809" spans="2:2" ht="15.75" customHeight="1" x14ac:dyDescent="0.2">
      <c r="B809" s="191"/>
    </row>
    <row r="810" spans="2:2" ht="15.75" customHeight="1" x14ac:dyDescent="0.2">
      <c r="B810" s="191"/>
    </row>
    <row r="811" spans="2:2" ht="15.75" customHeight="1" x14ac:dyDescent="0.2">
      <c r="B811" s="191"/>
    </row>
    <row r="812" spans="2:2" ht="15.75" customHeight="1" x14ac:dyDescent="0.2">
      <c r="B812" s="191"/>
    </row>
    <row r="813" spans="2:2" ht="15.75" customHeight="1" x14ac:dyDescent="0.2">
      <c r="B813" s="191"/>
    </row>
    <row r="814" spans="2:2" ht="15.75" customHeight="1" x14ac:dyDescent="0.2">
      <c r="B814" s="191"/>
    </row>
    <row r="815" spans="2:2" ht="15.75" customHeight="1" x14ac:dyDescent="0.2">
      <c r="B815" s="191"/>
    </row>
    <row r="816" spans="2:2" ht="15.75" customHeight="1" x14ac:dyDescent="0.2">
      <c r="B816" s="191"/>
    </row>
    <row r="817" spans="2:2" ht="15.75" customHeight="1" x14ac:dyDescent="0.2">
      <c r="B817" s="191"/>
    </row>
    <row r="818" spans="2:2" ht="15.75" customHeight="1" x14ac:dyDescent="0.2">
      <c r="B818" s="191"/>
    </row>
    <row r="819" spans="2:2" ht="15.75" customHeight="1" x14ac:dyDescent="0.2">
      <c r="B819" s="191"/>
    </row>
    <row r="820" spans="2:2" ht="15.75" customHeight="1" x14ac:dyDescent="0.2">
      <c r="B820" s="191"/>
    </row>
    <row r="821" spans="2:2" ht="15.75" customHeight="1" x14ac:dyDescent="0.2">
      <c r="B821" s="191"/>
    </row>
    <row r="822" spans="2:2" ht="15.75" customHeight="1" x14ac:dyDescent="0.2">
      <c r="B822" s="191"/>
    </row>
    <row r="823" spans="2:2" ht="15.75" customHeight="1" x14ac:dyDescent="0.2">
      <c r="B823" s="191"/>
    </row>
    <row r="824" spans="2:2" ht="15.75" customHeight="1" x14ac:dyDescent="0.2">
      <c r="B824" s="191"/>
    </row>
    <row r="825" spans="2:2" ht="15.75" customHeight="1" x14ac:dyDescent="0.2">
      <c r="B825" s="191"/>
    </row>
    <row r="826" spans="2:2" ht="15.75" customHeight="1" x14ac:dyDescent="0.2">
      <c r="B826" s="191"/>
    </row>
    <row r="827" spans="2:2" ht="15.75" customHeight="1" x14ac:dyDescent="0.2">
      <c r="B827" s="191"/>
    </row>
    <row r="828" spans="2:2" ht="15.75" customHeight="1" x14ac:dyDescent="0.2">
      <c r="B828" s="191"/>
    </row>
    <row r="829" spans="2:2" ht="15.75" customHeight="1" x14ac:dyDescent="0.2">
      <c r="B829" s="191"/>
    </row>
    <row r="830" spans="2:2" ht="15.75" customHeight="1" x14ac:dyDescent="0.2">
      <c r="B830" s="191"/>
    </row>
    <row r="831" spans="2:2" ht="15.75" customHeight="1" x14ac:dyDescent="0.2">
      <c r="B831" s="191"/>
    </row>
    <row r="832" spans="2:2" ht="15.75" customHeight="1" x14ac:dyDescent="0.2">
      <c r="B832" s="191"/>
    </row>
    <row r="833" spans="2:2" ht="15.75" customHeight="1" x14ac:dyDescent="0.2">
      <c r="B833" s="191"/>
    </row>
    <row r="834" spans="2:2" ht="15.75" customHeight="1" x14ac:dyDescent="0.2">
      <c r="B834" s="191"/>
    </row>
    <row r="835" spans="2:2" ht="15.75" customHeight="1" x14ac:dyDescent="0.2">
      <c r="B835" s="191"/>
    </row>
    <row r="836" spans="2:2" ht="15.75" customHeight="1" x14ac:dyDescent="0.2">
      <c r="B836" s="191"/>
    </row>
    <row r="837" spans="2:2" ht="15.75" customHeight="1" x14ac:dyDescent="0.2">
      <c r="B837" s="191"/>
    </row>
    <row r="838" spans="2:2" ht="15.75" customHeight="1" x14ac:dyDescent="0.2">
      <c r="B838" s="191"/>
    </row>
    <row r="839" spans="2:2" ht="15.75" customHeight="1" x14ac:dyDescent="0.2">
      <c r="B839" s="191"/>
    </row>
    <row r="840" spans="2:2" ht="15.75" customHeight="1" x14ac:dyDescent="0.2">
      <c r="B840" s="191"/>
    </row>
    <row r="841" spans="2:2" ht="15.75" customHeight="1" x14ac:dyDescent="0.2">
      <c r="B841" s="191"/>
    </row>
    <row r="842" spans="2:2" ht="15.75" customHeight="1" x14ac:dyDescent="0.2">
      <c r="B842" s="191"/>
    </row>
    <row r="843" spans="2:2" ht="15.75" customHeight="1" x14ac:dyDescent="0.2">
      <c r="B843" s="191"/>
    </row>
    <row r="844" spans="2:2" ht="15.75" customHeight="1" x14ac:dyDescent="0.2">
      <c r="B844" s="191"/>
    </row>
    <row r="845" spans="2:2" ht="15.75" customHeight="1" x14ac:dyDescent="0.2">
      <c r="B845" s="191"/>
    </row>
    <row r="846" spans="2:2" ht="15.75" customHeight="1" x14ac:dyDescent="0.2">
      <c r="B846" s="191"/>
    </row>
    <row r="847" spans="2:2" ht="15.75" customHeight="1" x14ac:dyDescent="0.2">
      <c r="B847" s="191"/>
    </row>
    <row r="848" spans="2:2" ht="15.75" customHeight="1" x14ac:dyDescent="0.2">
      <c r="B848" s="191"/>
    </row>
    <row r="849" spans="2:2" ht="15.75" customHeight="1" x14ac:dyDescent="0.2">
      <c r="B849" s="191"/>
    </row>
    <row r="850" spans="2:2" ht="15.75" customHeight="1" x14ac:dyDescent="0.2">
      <c r="B850" s="191"/>
    </row>
    <row r="851" spans="2:2" ht="15.75" customHeight="1" x14ac:dyDescent="0.2">
      <c r="B851" s="191"/>
    </row>
    <row r="852" spans="2:2" ht="15.75" customHeight="1" x14ac:dyDescent="0.2">
      <c r="B852" s="191"/>
    </row>
    <row r="853" spans="2:2" ht="15.75" customHeight="1" x14ac:dyDescent="0.2">
      <c r="B853" s="191"/>
    </row>
    <row r="854" spans="2:2" ht="15.75" customHeight="1" x14ac:dyDescent="0.2">
      <c r="B854" s="191"/>
    </row>
    <row r="855" spans="2:2" ht="15.75" customHeight="1" x14ac:dyDescent="0.2">
      <c r="B855" s="191"/>
    </row>
    <row r="856" spans="2:2" ht="15.75" customHeight="1" x14ac:dyDescent="0.2">
      <c r="B856" s="191"/>
    </row>
    <row r="857" spans="2:2" ht="15.75" customHeight="1" x14ac:dyDescent="0.2">
      <c r="B857" s="191"/>
    </row>
    <row r="858" spans="2:2" ht="15.75" customHeight="1" x14ac:dyDescent="0.2">
      <c r="B858" s="191"/>
    </row>
    <row r="859" spans="2:2" ht="15.75" customHeight="1" x14ac:dyDescent="0.2">
      <c r="B859" s="191"/>
    </row>
    <row r="860" spans="2:2" ht="15.75" customHeight="1" x14ac:dyDescent="0.2">
      <c r="B860" s="191"/>
    </row>
    <row r="861" spans="2:2" ht="15.75" customHeight="1" x14ac:dyDescent="0.2">
      <c r="B861" s="191"/>
    </row>
    <row r="862" spans="2:2" ht="15.75" customHeight="1" x14ac:dyDescent="0.2">
      <c r="B862" s="191"/>
    </row>
    <row r="863" spans="2:2" ht="15.75" customHeight="1" x14ac:dyDescent="0.2">
      <c r="B863" s="191"/>
    </row>
    <row r="864" spans="2:2" ht="15.75" customHeight="1" x14ac:dyDescent="0.2">
      <c r="B864" s="191"/>
    </row>
    <row r="865" spans="2:2" ht="15.75" customHeight="1" x14ac:dyDescent="0.2">
      <c r="B865" s="191"/>
    </row>
    <row r="866" spans="2:2" ht="15.75" customHeight="1" x14ac:dyDescent="0.2">
      <c r="B866" s="191"/>
    </row>
    <row r="867" spans="2:2" ht="15.75" customHeight="1" x14ac:dyDescent="0.2">
      <c r="B867" s="191"/>
    </row>
    <row r="868" spans="2:2" ht="15.75" customHeight="1" x14ac:dyDescent="0.2">
      <c r="B868" s="191"/>
    </row>
    <row r="869" spans="2:2" ht="15.75" customHeight="1" x14ac:dyDescent="0.2">
      <c r="B869" s="191"/>
    </row>
    <row r="870" spans="2:2" ht="15.75" customHeight="1" x14ac:dyDescent="0.2">
      <c r="B870" s="191"/>
    </row>
    <row r="871" spans="2:2" ht="15.75" customHeight="1" x14ac:dyDescent="0.2">
      <c r="B871" s="191"/>
    </row>
    <row r="872" spans="2:2" ht="15.75" customHeight="1" x14ac:dyDescent="0.2">
      <c r="B872" s="191"/>
    </row>
    <row r="873" spans="2:2" ht="15.75" customHeight="1" x14ac:dyDescent="0.2">
      <c r="B873" s="191"/>
    </row>
    <row r="874" spans="2:2" ht="15.75" customHeight="1" x14ac:dyDescent="0.2">
      <c r="B874" s="191"/>
    </row>
    <row r="875" spans="2:2" ht="15.75" customHeight="1" x14ac:dyDescent="0.2">
      <c r="B875" s="191"/>
    </row>
    <row r="876" spans="2:2" ht="15.75" customHeight="1" x14ac:dyDescent="0.2">
      <c r="B876" s="191"/>
    </row>
    <row r="877" spans="2:2" ht="15.75" customHeight="1" x14ac:dyDescent="0.2">
      <c r="B877" s="191"/>
    </row>
    <row r="878" spans="2:2" ht="15.75" customHeight="1" x14ac:dyDescent="0.2">
      <c r="B878" s="191"/>
    </row>
    <row r="879" spans="2:2" ht="15.75" customHeight="1" x14ac:dyDescent="0.2">
      <c r="B879" s="191"/>
    </row>
    <row r="880" spans="2:2" ht="15.75" customHeight="1" x14ac:dyDescent="0.2">
      <c r="B880" s="191"/>
    </row>
    <row r="881" spans="2:2" ht="15.75" customHeight="1" x14ac:dyDescent="0.2">
      <c r="B881" s="191"/>
    </row>
    <row r="882" spans="2:2" ht="15.75" customHeight="1" x14ac:dyDescent="0.2">
      <c r="B882" s="191"/>
    </row>
    <row r="883" spans="2:2" ht="15.75" customHeight="1" x14ac:dyDescent="0.2">
      <c r="B883" s="191"/>
    </row>
    <row r="884" spans="2:2" ht="15.75" customHeight="1" x14ac:dyDescent="0.2">
      <c r="B884" s="191"/>
    </row>
    <row r="885" spans="2:2" ht="15.75" customHeight="1" x14ac:dyDescent="0.2">
      <c r="B885" s="191"/>
    </row>
    <row r="886" spans="2:2" ht="15.75" customHeight="1" x14ac:dyDescent="0.2">
      <c r="B886" s="191"/>
    </row>
    <row r="887" spans="2:2" ht="15.75" customHeight="1" x14ac:dyDescent="0.2">
      <c r="B887" s="191"/>
    </row>
    <row r="888" spans="2:2" ht="15.75" customHeight="1" x14ac:dyDescent="0.2">
      <c r="B888" s="191"/>
    </row>
    <row r="889" spans="2:2" ht="15.75" customHeight="1" x14ac:dyDescent="0.2">
      <c r="B889" s="191"/>
    </row>
    <row r="890" spans="2:2" ht="15.75" customHeight="1" x14ac:dyDescent="0.2">
      <c r="B890" s="191"/>
    </row>
    <row r="891" spans="2:2" ht="15.75" customHeight="1" x14ac:dyDescent="0.2">
      <c r="B891" s="191"/>
    </row>
    <row r="892" spans="2:2" ht="15.75" customHeight="1" x14ac:dyDescent="0.2">
      <c r="B892" s="191"/>
    </row>
    <row r="893" spans="2:2" ht="15.75" customHeight="1" x14ac:dyDescent="0.2">
      <c r="B893" s="191"/>
    </row>
    <row r="894" spans="2:2" ht="15.75" customHeight="1" x14ac:dyDescent="0.2">
      <c r="B894" s="191"/>
    </row>
    <row r="895" spans="2:2" ht="15.75" customHeight="1" x14ac:dyDescent="0.2">
      <c r="B895" s="191"/>
    </row>
    <row r="896" spans="2:2" ht="15.75" customHeight="1" x14ac:dyDescent="0.2">
      <c r="B896" s="191"/>
    </row>
    <row r="897" spans="2:2" ht="15.75" customHeight="1" x14ac:dyDescent="0.2">
      <c r="B897" s="191"/>
    </row>
    <row r="898" spans="2:2" ht="15.75" customHeight="1" x14ac:dyDescent="0.2">
      <c r="B898" s="191"/>
    </row>
    <row r="899" spans="2:2" ht="15.75" customHeight="1" x14ac:dyDescent="0.2">
      <c r="B899" s="191"/>
    </row>
    <row r="900" spans="2:2" ht="15.75" customHeight="1" x14ac:dyDescent="0.2">
      <c r="B900" s="191"/>
    </row>
    <row r="901" spans="2:2" ht="15.75" customHeight="1" x14ac:dyDescent="0.2">
      <c r="B901" s="191"/>
    </row>
    <row r="902" spans="2:2" ht="15.75" customHeight="1" x14ac:dyDescent="0.2">
      <c r="B902" s="191"/>
    </row>
    <row r="903" spans="2:2" ht="15.75" customHeight="1" x14ac:dyDescent="0.2">
      <c r="B903" s="191"/>
    </row>
    <row r="904" spans="2:2" ht="15.75" customHeight="1" x14ac:dyDescent="0.2">
      <c r="B904" s="191"/>
    </row>
    <row r="905" spans="2:2" ht="15.75" customHeight="1" x14ac:dyDescent="0.2">
      <c r="B905" s="191"/>
    </row>
    <row r="906" spans="2:2" ht="15.75" customHeight="1" x14ac:dyDescent="0.2">
      <c r="B906" s="191"/>
    </row>
    <row r="907" spans="2:2" ht="15.75" customHeight="1" x14ac:dyDescent="0.2">
      <c r="B907" s="191"/>
    </row>
    <row r="908" spans="2:2" ht="15.75" customHeight="1" x14ac:dyDescent="0.2">
      <c r="B908" s="191"/>
    </row>
    <row r="909" spans="2:2" ht="15.75" customHeight="1" x14ac:dyDescent="0.2">
      <c r="B909" s="191"/>
    </row>
    <row r="910" spans="2:2" ht="15.75" customHeight="1" x14ac:dyDescent="0.2">
      <c r="B910" s="191"/>
    </row>
    <row r="911" spans="2:2" ht="15.75" customHeight="1" x14ac:dyDescent="0.2">
      <c r="B911" s="191"/>
    </row>
    <row r="912" spans="2:2" ht="15.75" customHeight="1" x14ac:dyDescent="0.2">
      <c r="B912" s="191"/>
    </row>
    <row r="913" spans="2:2" ht="15.75" customHeight="1" x14ac:dyDescent="0.2">
      <c r="B913" s="191"/>
    </row>
    <row r="914" spans="2:2" ht="15.75" customHeight="1" x14ac:dyDescent="0.2">
      <c r="B914" s="191"/>
    </row>
    <row r="915" spans="2:2" ht="15.75" customHeight="1" x14ac:dyDescent="0.2">
      <c r="B915" s="191"/>
    </row>
    <row r="916" spans="2:2" ht="15.75" customHeight="1" x14ac:dyDescent="0.2">
      <c r="B916" s="191"/>
    </row>
    <row r="917" spans="2:2" ht="15.75" customHeight="1" x14ac:dyDescent="0.2">
      <c r="B917" s="191"/>
    </row>
    <row r="918" spans="2:2" ht="15.75" customHeight="1" x14ac:dyDescent="0.2">
      <c r="B918" s="191"/>
    </row>
    <row r="919" spans="2:2" ht="15.75" customHeight="1" x14ac:dyDescent="0.2">
      <c r="B919" s="191"/>
    </row>
    <row r="920" spans="2:2" ht="15.75" customHeight="1" x14ac:dyDescent="0.2">
      <c r="B920" s="191"/>
    </row>
    <row r="921" spans="2:2" ht="15.75" customHeight="1" x14ac:dyDescent="0.2">
      <c r="B921" s="191"/>
    </row>
    <row r="922" spans="2:2" ht="15.75" customHeight="1" x14ac:dyDescent="0.2">
      <c r="B922" s="191"/>
    </row>
    <row r="923" spans="2:2" ht="15.75" customHeight="1" x14ac:dyDescent="0.2">
      <c r="B923" s="191"/>
    </row>
    <row r="924" spans="2:2" ht="15.75" customHeight="1" x14ac:dyDescent="0.2">
      <c r="B924" s="191"/>
    </row>
    <row r="925" spans="2:2" ht="15.75" customHeight="1" x14ac:dyDescent="0.2">
      <c r="B925" s="191"/>
    </row>
    <row r="926" spans="2:2" ht="15.75" customHeight="1" x14ac:dyDescent="0.2">
      <c r="B926" s="191"/>
    </row>
    <row r="927" spans="2:2" ht="15.75" customHeight="1" x14ac:dyDescent="0.2">
      <c r="B927" s="191"/>
    </row>
    <row r="928" spans="2:2" ht="15.75" customHeight="1" x14ac:dyDescent="0.2">
      <c r="B928" s="191"/>
    </row>
    <row r="929" spans="2:2" ht="15.75" customHeight="1" x14ac:dyDescent="0.2">
      <c r="B929" s="191"/>
    </row>
    <row r="930" spans="2:2" ht="15.75" customHeight="1" x14ac:dyDescent="0.2">
      <c r="B930" s="191"/>
    </row>
    <row r="931" spans="2:2" ht="15.75" customHeight="1" x14ac:dyDescent="0.2">
      <c r="B931" s="191"/>
    </row>
    <row r="932" spans="2:2" ht="15.75" customHeight="1" x14ac:dyDescent="0.2">
      <c r="B932" s="191"/>
    </row>
    <row r="933" spans="2:2" ht="15.75" customHeight="1" x14ac:dyDescent="0.2">
      <c r="B933" s="191"/>
    </row>
    <row r="934" spans="2:2" ht="15.75" customHeight="1" x14ac:dyDescent="0.2">
      <c r="B934" s="191"/>
    </row>
    <row r="935" spans="2:2" ht="15.75" customHeight="1" x14ac:dyDescent="0.2">
      <c r="B935" s="191"/>
    </row>
    <row r="936" spans="2:2" ht="15.75" customHeight="1" x14ac:dyDescent="0.2">
      <c r="B936" s="191"/>
    </row>
    <row r="937" spans="2:2" ht="15.75" customHeight="1" x14ac:dyDescent="0.2">
      <c r="B937" s="191"/>
    </row>
    <row r="938" spans="2:2" ht="15.75" customHeight="1" x14ac:dyDescent="0.2">
      <c r="B938" s="191"/>
    </row>
    <row r="939" spans="2:2" ht="15.75" customHeight="1" x14ac:dyDescent="0.2">
      <c r="B939" s="191"/>
    </row>
    <row r="940" spans="2:2" ht="15.75" customHeight="1" x14ac:dyDescent="0.2">
      <c r="B940" s="191"/>
    </row>
    <row r="941" spans="2:2" ht="15.75" customHeight="1" x14ac:dyDescent="0.2">
      <c r="B941" s="191"/>
    </row>
    <row r="942" spans="2:2" ht="15.75" customHeight="1" x14ac:dyDescent="0.2">
      <c r="B942" s="191"/>
    </row>
    <row r="943" spans="2:2" ht="15.75" customHeight="1" x14ac:dyDescent="0.2">
      <c r="B943" s="191"/>
    </row>
    <row r="944" spans="2:2" ht="15.75" customHeight="1" x14ac:dyDescent="0.2">
      <c r="B944" s="191"/>
    </row>
    <row r="945" spans="2:2" ht="15.75" customHeight="1" x14ac:dyDescent="0.2">
      <c r="B945" s="191"/>
    </row>
    <row r="946" spans="2:2" ht="15.75" customHeight="1" x14ac:dyDescent="0.2">
      <c r="B946" s="191"/>
    </row>
    <row r="947" spans="2:2" ht="15.75" customHeight="1" x14ac:dyDescent="0.2">
      <c r="B947" s="191"/>
    </row>
    <row r="948" spans="2:2" ht="15.75" customHeight="1" x14ac:dyDescent="0.2">
      <c r="B948" s="191"/>
    </row>
    <row r="949" spans="2:2" ht="15.75" customHeight="1" x14ac:dyDescent="0.2">
      <c r="B949" s="191"/>
    </row>
    <row r="950" spans="2:2" ht="15.75" customHeight="1" x14ac:dyDescent="0.2">
      <c r="B950" s="191"/>
    </row>
    <row r="951" spans="2:2" ht="15.75" customHeight="1" x14ac:dyDescent="0.2">
      <c r="B951" s="191"/>
    </row>
    <row r="952" spans="2:2" ht="15.75" customHeight="1" x14ac:dyDescent="0.2">
      <c r="B952" s="191"/>
    </row>
    <row r="953" spans="2:2" ht="15.75" customHeight="1" x14ac:dyDescent="0.2">
      <c r="B953" s="191"/>
    </row>
    <row r="954" spans="2:2" ht="15.75" customHeight="1" x14ac:dyDescent="0.2">
      <c r="B954" s="191"/>
    </row>
    <row r="955" spans="2:2" ht="15.75" customHeight="1" x14ac:dyDescent="0.2">
      <c r="B955" s="191"/>
    </row>
    <row r="956" spans="2:2" ht="15.75" customHeight="1" x14ac:dyDescent="0.2">
      <c r="B956" s="191"/>
    </row>
    <row r="957" spans="2:2" ht="15.75" customHeight="1" x14ac:dyDescent="0.2">
      <c r="B957" s="191"/>
    </row>
    <row r="958" spans="2:2" ht="15.75" customHeight="1" x14ac:dyDescent="0.2">
      <c r="B958" s="191"/>
    </row>
    <row r="959" spans="2:2" ht="15.75" customHeight="1" x14ac:dyDescent="0.2">
      <c r="B959" s="191"/>
    </row>
    <row r="960" spans="2:2" ht="15.75" customHeight="1" x14ac:dyDescent="0.2">
      <c r="B960" s="191"/>
    </row>
    <row r="961" spans="2:2" ht="15.75" customHeight="1" x14ac:dyDescent="0.2">
      <c r="B961" s="191"/>
    </row>
    <row r="962" spans="2:2" ht="15.75" customHeight="1" x14ac:dyDescent="0.2">
      <c r="B962" s="191"/>
    </row>
    <row r="963" spans="2:2" ht="15.75" customHeight="1" x14ac:dyDescent="0.2">
      <c r="B963" s="191"/>
    </row>
    <row r="964" spans="2:2" ht="15.75" customHeight="1" x14ac:dyDescent="0.2">
      <c r="B964" s="191"/>
    </row>
    <row r="965" spans="2:2" ht="15.75" customHeight="1" x14ac:dyDescent="0.2">
      <c r="B965" s="191"/>
    </row>
    <row r="966" spans="2:2" ht="15.75" customHeight="1" x14ac:dyDescent="0.2">
      <c r="B966" s="191"/>
    </row>
    <row r="967" spans="2:2" ht="15.75" customHeight="1" x14ac:dyDescent="0.2">
      <c r="B967" s="191"/>
    </row>
    <row r="968" spans="2:2" ht="15.75" customHeight="1" x14ac:dyDescent="0.2">
      <c r="B968" s="191"/>
    </row>
    <row r="969" spans="2:2" ht="15.75" customHeight="1" x14ac:dyDescent="0.2">
      <c r="B969" s="191"/>
    </row>
    <row r="970" spans="2:2" ht="15.75" customHeight="1" x14ac:dyDescent="0.2">
      <c r="B970" s="191"/>
    </row>
    <row r="971" spans="2:2" ht="15.75" customHeight="1" x14ac:dyDescent="0.2">
      <c r="B971" s="191"/>
    </row>
    <row r="972" spans="2:2" ht="15.75" customHeight="1" x14ac:dyDescent="0.2">
      <c r="B972" s="191"/>
    </row>
    <row r="973" spans="2:2" ht="15.75" customHeight="1" x14ac:dyDescent="0.2">
      <c r="B973" s="191"/>
    </row>
    <row r="974" spans="2:2" ht="15.75" customHeight="1" x14ac:dyDescent="0.2">
      <c r="B974" s="191"/>
    </row>
    <row r="975" spans="2:2" ht="15.75" customHeight="1" x14ac:dyDescent="0.2">
      <c r="B975" s="191"/>
    </row>
    <row r="976" spans="2:2" ht="15.75" customHeight="1" x14ac:dyDescent="0.2">
      <c r="B976" s="191"/>
    </row>
    <row r="977" spans="2:2" ht="15.75" customHeight="1" x14ac:dyDescent="0.2">
      <c r="B977" s="191"/>
    </row>
    <row r="978" spans="2:2" ht="15.75" customHeight="1" x14ac:dyDescent="0.2">
      <c r="B978" s="191"/>
    </row>
    <row r="979" spans="2:2" ht="15.75" customHeight="1" x14ac:dyDescent="0.2">
      <c r="B979" s="191"/>
    </row>
    <row r="980" spans="2:2" ht="15.75" customHeight="1" x14ac:dyDescent="0.2">
      <c r="B980" s="191"/>
    </row>
    <row r="981" spans="2:2" ht="15.75" customHeight="1" x14ac:dyDescent="0.2">
      <c r="B981" s="191"/>
    </row>
    <row r="982" spans="2:2" ht="15.75" customHeight="1" x14ac:dyDescent="0.2">
      <c r="B982" s="191"/>
    </row>
    <row r="983" spans="2:2" ht="15.75" customHeight="1" x14ac:dyDescent="0.2">
      <c r="B983" s="191"/>
    </row>
    <row r="984" spans="2:2" ht="15.75" customHeight="1" x14ac:dyDescent="0.2">
      <c r="B984" s="191"/>
    </row>
    <row r="985" spans="2:2" ht="15.75" customHeight="1" x14ac:dyDescent="0.2">
      <c r="B985" s="191"/>
    </row>
    <row r="986" spans="2:2" ht="15.75" customHeight="1" x14ac:dyDescent="0.2">
      <c r="B986" s="191"/>
    </row>
    <row r="987" spans="2:2" ht="15.75" customHeight="1" x14ac:dyDescent="0.2">
      <c r="B987" s="191"/>
    </row>
    <row r="988" spans="2:2" ht="15.75" customHeight="1" x14ac:dyDescent="0.2">
      <c r="B988" s="191"/>
    </row>
    <row r="989" spans="2:2" ht="15.75" customHeight="1" x14ac:dyDescent="0.2">
      <c r="B989" s="191"/>
    </row>
    <row r="990" spans="2:2" ht="15.75" customHeight="1" x14ac:dyDescent="0.2">
      <c r="B990" s="191"/>
    </row>
    <row r="991" spans="2:2" ht="15.75" customHeight="1" x14ac:dyDescent="0.2">
      <c r="B991" s="191"/>
    </row>
    <row r="992" spans="2:2" ht="15.75" customHeight="1" x14ac:dyDescent="0.2">
      <c r="B992" s="191"/>
    </row>
    <row r="993" spans="2:2" ht="15.75" customHeight="1" x14ac:dyDescent="0.2">
      <c r="B993" s="191"/>
    </row>
    <row r="994" spans="2:2" ht="15.75" customHeight="1" x14ac:dyDescent="0.2">
      <c r="B994" s="191"/>
    </row>
    <row r="995" spans="2:2" ht="15.75" customHeight="1" x14ac:dyDescent="0.2">
      <c r="B995" s="191"/>
    </row>
    <row r="996" spans="2:2" ht="15.75" customHeight="1" x14ac:dyDescent="0.2">
      <c r="B996" s="191"/>
    </row>
    <row r="997" spans="2:2" ht="15.75" customHeight="1" x14ac:dyDescent="0.2">
      <c r="B997" s="191"/>
    </row>
    <row r="998" spans="2:2" ht="15.75" customHeight="1" x14ac:dyDescent="0.2">
      <c r="B998" s="191"/>
    </row>
    <row r="999" spans="2:2" ht="15.75" customHeight="1" x14ac:dyDescent="0.2">
      <c r="B999" s="191"/>
    </row>
    <row r="1000" spans="2:2" ht="15.75" customHeight="1" x14ac:dyDescent="0.2">
      <c r="B1000" s="191"/>
    </row>
    <row r="1001" spans="2:2" ht="15.75" customHeight="1" x14ac:dyDescent="0.2">
      <c r="B1001" s="191"/>
    </row>
    <row r="1002" spans="2:2" ht="15.75" customHeight="1" x14ac:dyDescent="0.2">
      <c r="B1002" s="191"/>
    </row>
    <row r="1003" spans="2:2" ht="15.75" customHeight="1" x14ac:dyDescent="0.2">
      <c r="B1003" s="191"/>
    </row>
    <row r="1004" spans="2:2" ht="15.75" customHeight="1" x14ac:dyDescent="0.2">
      <c r="B1004" s="191"/>
    </row>
    <row r="1005" spans="2:2" ht="15.75" customHeight="1" x14ac:dyDescent="0.2">
      <c r="B1005" s="191"/>
    </row>
    <row r="1006" spans="2:2" ht="15.75" customHeight="1" x14ac:dyDescent="0.2">
      <c r="B1006" s="191"/>
    </row>
    <row r="1007" spans="2:2" ht="15.75" customHeight="1" x14ac:dyDescent="0.2">
      <c r="B1007" s="191"/>
    </row>
    <row r="1008" spans="2:2" ht="15.75" customHeight="1" x14ac:dyDescent="0.2">
      <c r="B1008" s="191"/>
    </row>
    <row r="1009" spans="2:2" ht="15.75" customHeight="1" x14ac:dyDescent="0.2">
      <c r="B1009" s="191"/>
    </row>
  </sheetData>
  <sheetProtection sheet="1" objects="1" scenarios="1"/>
  <mergeCells count="7">
    <mergeCell ref="B67:K67"/>
    <mergeCell ref="B68:K68"/>
    <mergeCell ref="A62:B62"/>
    <mergeCell ref="B63:K63"/>
    <mergeCell ref="B64:K64"/>
    <mergeCell ref="B65:K65"/>
    <mergeCell ref="B66:K66"/>
  </mergeCells>
  <pageMargins left="0.7" right="0.7" top="0.75" bottom="0.75" header="0.3" footer="0.3"/>
  <pageSetup orientation="portrait" r:id="rId1"/>
  <headerFooter>
    <oddFooter>&amp;C_x000D_&amp;1#&amp;"Arial"&amp;11&amp;K000000 CCOA-Internal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8937B-CF21-4C39-B28F-A666AF0C9918}">
  <sheetPr>
    <tabColor rgb="FF9933FF"/>
  </sheetPr>
  <dimension ref="A1:M23"/>
  <sheetViews>
    <sheetView showGridLines="0" zoomScale="90" zoomScaleNormal="90" workbookViewId="0">
      <pane ySplit="2" topLeftCell="A3" activePane="bottomLeft" state="frozen"/>
      <selection pane="bottomLeft" activeCell="G24" sqref="G24"/>
    </sheetView>
  </sheetViews>
  <sheetFormatPr defaultColWidth="8.85546875" defaultRowHeight="15" x14ac:dyDescent="0.25"/>
  <cols>
    <col min="1" max="1" width="10.7109375" customWidth="1"/>
    <col min="2" max="2" width="40.7109375" customWidth="1"/>
    <col min="3" max="3" width="70.7109375" customWidth="1"/>
    <col min="4" max="5" width="15.7109375" customWidth="1"/>
    <col min="6" max="6" width="20.7109375" customWidth="1"/>
    <col min="7" max="7" width="40.7109375" customWidth="1"/>
    <col min="8" max="9" width="10.7109375" customWidth="1"/>
    <col min="10" max="10" width="15.7109375" style="137" customWidth="1"/>
    <col min="11" max="12" width="12.7109375" style="137" customWidth="1"/>
    <col min="13" max="13" width="75.7109375" customWidth="1"/>
  </cols>
  <sheetData>
    <row r="1" spans="1:13" ht="50.25" customHeight="1" x14ac:dyDescent="0.25">
      <c r="A1" s="280" t="s">
        <v>270</v>
      </c>
      <c r="B1" s="280"/>
      <c r="C1" s="280"/>
      <c r="D1" s="280"/>
      <c r="E1" s="280"/>
      <c r="F1" s="280"/>
      <c r="G1" s="280"/>
      <c r="H1" s="280"/>
      <c r="I1" s="280"/>
      <c r="J1" s="280"/>
      <c r="K1" s="280"/>
      <c r="L1" s="280"/>
      <c r="M1" s="280"/>
    </row>
    <row r="2" spans="1:13" ht="45" x14ac:dyDescent="0.25">
      <c r="A2" s="103" t="s">
        <v>52</v>
      </c>
      <c r="B2" s="103" t="s">
        <v>1</v>
      </c>
      <c r="C2" s="103" t="s">
        <v>2</v>
      </c>
      <c r="D2" s="103" t="s">
        <v>119</v>
      </c>
      <c r="E2" s="103" t="s">
        <v>116</v>
      </c>
      <c r="F2" s="103" t="s">
        <v>261</v>
      </c>
      <c r="G2" s="103" t="s">
        <v>266</v>
      </c>
      <c r="H2" s="103" t="s">
        <v>178</v>
      </c>
      <c r="I2" s="103" t="s">
        <v>285</v>
      </c>
      <c r="J2" s="103" t="s">
        <v>504</v>
      </c>
      <c r="K2" s="227" t="s">
        <v>710</v>
      </c>
      <c r="L2" s="145" t="s">
        <v>512</v>
      </c>
      <c r="M2" s="103" t="s">
        <v>393</v>
      </c>
    </row>
    <row r="3" spans="1:13" ht="24.95" customHeight="1" x14ac:dyDescent="0.25">
      <c r="A3" s="281" t="s">
        <v>188</v>
      </c>
      <c r="B3" s="281"/>
      <c r="C3" s="281"/>
      <c r="D3" s="281"/>
      <c r="E3" s="281"/>
      <c r="F3" s="281"/>
      <c r="G3" s="281"/>
      <c r="H3" s="281"/>
      <c r="I3" s="281"/>
      <c r="J3" s="281"/>
      <c r="K3" s="281"/>
      <c r="L3" s="281"/>
      <c r="M3" s="281"/>
    </row>
    <row r="4" spans="1:13" ht="63.75" x14ac:dyDescent="0.25">
      <c r="A4" s="140" t="s">
        <v>29</v>
      </c>
      <c r="B4" s="105" t="s">
        <v>370</v>
      </c>
      <c r="C4" s="179"/>
      <c r="D4" s="104" t="s">
        <v>127</v>
      </c>
      <c r="E4" s="104" t="s">
        <v>164</v>
      </c>
      <c r="F4" s="104" t="s">
        <v>264</v>
      </c>
      <c r="G4" s="106"/>
      <c r="H4" s="107" t="s">
        <v>59</v>
      </c>
      <c r="I4" s="107" t="s">
        <v>202</v>
      </c>
      <c r="J4" s="107" t="s">
        <v>505</v>
      </c>
      <c r="K4" s="107">
        <v>3</v>
      </c>
      <c r="L4" s="107">
        <v>3</v>
      </c>
      <c r="M4" s="179" t="s">
        <v>481</v>
      </c>
    </row>
    <row r="5" spans="1:13" ht="24.95" customHeight="1" x14ac:dyDescent="0.25">
      <c r="A5" s="281" t="s">
        <v>189</v>
      </c>
      <c r="B5" s="281"/>
      <c r="C5" s="281"/>
      <c r="D5" s="281"/>
      <c r="E5" s="281"/>
      <c r="F5" s="281"/>
      <c r="G5" s="281"/>
      <c r="H5" s="281"/>
      <c r="I5" s="281"/>
      <c r="J5" s="281"/>
      <c r="K5" s="281"/>
      <c r="L5" s="281"/>
      <c r="M5" s="281"/>
    </row>
    <row r="6" spans="1:13" ht="63.75" x14ac:dyDescent="0.25">
      <c r="A6" s="140" t="s">
        <v>30</v>
      </c>
      <c r="B6" s="105" t="s">
        <v>371</v>
      </c>
      <c r="C6" s="179"/>
      <c r="D6" s="104" t="s">
        <v>127</v>
      </c>
      <c r="E6" s="104" t="s">
        <v>164</v>
      </c>
      <c r="F6" s="104" t="s">
        <v>58</v>
      </c>
      <c r="G6" s="105"/>
      <c r="H6" s="107" t="s">
        <v>59</v>
      </c>
      <c r="I6" s="107" t="s">
        <v>202</v>
      </c>
      <c r="J6" s="107" t="s">
        <v>507</v>
      </c>
      <c r="K6" s="107">
        <v>3</v>
      </c>
      <c r="L6" s="107">
        <v>3</v>
      </c>
      <c r="M6" s="179" t="s">
        <v>482</v>
      </c>
    </row>
    <row r="7" spans="1:13" ht="63.75" x14ac:dyDescent="0.25">
      <c r="A7" s="140" t="s">
        <v>31</v>
      </c>
      <c r="B7" s="105" t="s">
        <v>372</v>
      </c>
      <c r="C7" s="179"/>
      <c r="D7" s="104" t="s">
        <v>127</v>
      </c>
      <c r="E7" s="104" t="s">
        <v>161</v>
      </c>
      <c r="F7" s="104" t="s">
        <v>61</v>
      </c>
      <c r="G7" s="105"/>
      <c r="H7" s="107" t="s">
        <v>59</v>
      </c>
      <c r="I7" s="107" t="s">
        <v>202</v>
      </c>
      <c r="J7" s="107" t="s">
        <v>507</v>
      </c>
      <c r="K7" s="107">
        <v>3</v>
      </c>
      <c r="L7" s="107">
        <v>3</v>
      </c>
      <c r="M7" s="179" t="s">
        <v>483</v>
      </c>
    </row>
    <row r="8" spans="1:13" ht="63.75" x14ac:dyDescent="0.25">
      <c r="A8" s="140" t="s">
        <v>32</v>
      </c>
      <c r="B8" s="105" t="s">
        <v>373</v>
      </c>
      <c r="C8" s="179"/>
      <c r="D8" s="104" t="s">
        <v>127</v>
      </c>
      <c r="E8" s="104" t="s">
        <v>161</v>
      </c>
      <c r="F8" s="104" t="s">
        <v>61</v>
      </c>
      <c r="G8" s="105"/>
      <c r="H8" s="107" t="s">
        <v>59</v>
      </c>
      <c r="I8" s="107" t="s">
        <v>202</v>
      </c>
      <c r="J8" s="107" t="s">
        <v>507</v>
      </c>
      <c r="K8" s="107">
        <v>3</v>
      </c>
      <c r="L8" s="107">
        <v>3</v>
      </c>
      <c r="M8" s="179" t="s">
        <v>484</v>
      </c>
    </row>
    <row r="9" spans="1:13" ht="63.75" x14ac:dyDescent="0.25">
      <c r="A9" s="140" t="s">
        <v>33</v>
      </c>
      <c r="B9" s="105" t="s">
        <v>374</v>
      </c>
      <c r="C9" s="179"/>
      <c r="D9" s="104" t="s">
        <v>127</v>
      </c>
      <c r="E9" s="104" t="s">
        <v>161</v>
      </c>
      <c r="F9" s="104" t="s">
        <v>61</v>
      </c>
      <c r="G9" s="105"/>
      <c r="H9" s="107" t="s">
        <v>59</v>
      </c>
      <c r="I9" s="107" t="s">
        <v>202</v>
      </c>
      <c r="J9" s="107" t="s">
        <v>507</v>
      </c>
      <c r="K9" s="107">
        <v>3</v>
      </c>
      <c r="L9" s="107">
        <v>3</v>
      </c>
      <c r="M9" s="179" t="s">
        <v>485</v>
      </c>
    </row>
    <row r="10" spans="1:13" ht="51" x14ac:dyDescent="0.25">
      <c r="A10" s="140" t="s">
        <v>34</v>
      </c>
      <c r="B10" s="105" t="s">
        <v>375</v>
      </c>
      <c r="C10" s="179"/>
      <c r="D10" s="104" t="s">
        <v>127</v>
      </c>
      <c r="E10" s="104" t="s">
        <v>158</v>
      </c>
      <c r="F10" s="104" t="s">
        <v>58</v>
      </c>
      <c r="G10" s="105"/>
      <c r="H10" s="107" t="s">
        <v>61</v>
      </c>
      <c r="I10" s="107" t="s">
        <v>202</v>
      </c>
      <c r="J10" s="107" t="s">
        <v>507</v>
      </c>
      <c r="K10" s="107">
        <v>1</v>
      </c>
      <c r="L10" s="107">
        <v>3</v>
      </c>
      <c r="M10" s="179" t="s">
        <v>486</v>
      </c>
    </row>
    <row r="11" spans="1:13" ht="24.95" customHeight="1" x14ac:dyDescent="0.25">
      <c r="A11" s="281" t="s">
        <v>190</v>
      </c>
      <c r="B11" s="281"/>
      <c r="C11" s="281"/>
      <c r="D11" s="281"/>
      <c r="E11" s="281"/>
      <c r="F11" s="281"/>
      <c r="G11" s="281"/>
      <c r="H11" s="281"/>
      <c r="I11" s="281"/>
      <c r="J11" s="281"/>
      <c r="K11" s="281"/>
      <c r="L11" s="281"/>
      <c r="M11" s="281"/>
    </row>
    <row r="12" spans="1:13" ht="76.5" x14ac:dyDescent="0.25">
      <c r="A12" s="140" t="s">
        <v>35</v>
      </c>
      <c r="B12" s="105" t="s">
        <v>376</v>
      </c>
      <c r="C12" s="179"/>
      <c r="D12" s="104" t="s">
        <v>131</v>
      </c>
      <c r="E12" s="104" t="s">
        <v>164</v>
      </c>
      <c r="F12" s="104" t="s">
        <v>58</v>
      </c>
      <c r="G12" s="105"/>
      <c r="H12" s="107" t="s">
        <v>59</v>
      </c>
      <c r="I12" s="107" t="s">
        <v>202</v>
      </c>
      <c r="J12" s="107" t="s">
        <v>507</v>
      </c>
      <c r="K12" s="107">
        <v>3</v>
      </c>
      <c r="L12" s="107">
        <v>3</v>
      </c>
      <c r="M12" s="179" t="s">
        <v>487</v>
      </c>
    </row>
    <row r="13" spans="1:13" ht="51" x14ac:dyDescent="0.25">
      <c r="A13" s="140" t="s">
        <v>36</v>
      </c>
      <c r="B13" s="105" t="s">
        <v>377</v>
      </c>
      <c r="C13" s="179"/>
      <c r="D13" s="104" t="s">
        <v>131</v>
      </c>
      <c r="E13" s="104" t="s">
        <v>164</v>
      </c>
      <c r="F13" s="104" t="s">
        <v>58</v>
      </c>
      <c r="G13" s="105"/>
      <c r="H13" s="107" t="s">
        <v>59</v>
      </c>
      <c r="I13" s="107" t="s">
        <v>202</v>
      </c>
      <c r="J13" s="107" t="s">
        <v>507</v>
      </c>
      <c r="K13" s="107">
        <v>3</v>
      </c>
      <c r="L13" s="107">
        <v>3</v>
      </c>
      <c r="M13" s="179" t="s">
        <v>488</v>
      </c>
    </row>
    <row r="14" spans="1:13" ht="51" x14ac:dyDescent="0.25">
      <c r="A14" s="140" t="s">
        <v>37</v>
      </c>
      <c r="B14" s="105" t="s">
        <v>378</v>
      </c>
      <c r="C14" s="179"/>
      <c r="D14" s="104" t="s">
        <v>131</v>
      </c>
      <c r="E14" s="104" t="s">
        <v>164</v>
      </c>
      <c r="F14" s="104" t="s">
        <v>58</v>
      </c>
      <c r="G14" s="105" t="s">
        <v>518</v>
      </c>
      <c r="H14" s="107" t="s">
        <v>59</v>
      </c>
      <c r="I14" s="107" t="s">
        <v>202</v>
      </c>
      <c r="J14" s="107" t="s">
        <v>507</v>
      </c>
      <c r="K14" s="107">
        <v>2</v>
      </c>
      <c r="L14" s="107">
        <v>3</v>
      </c>
      <c r="M14" s="179" t="s">
        <v>489</v>
      </c>
    </row>
    <row r="15" spans="1:13" ht="63.75" x14ac:dyDescent="0.25">
      <c r="A15" s="140" t="s">
        <v>38</v>
      </c>
      <c r="B15" s="105" t="s">
        <v>379</v>
      </c>
      <c r="C15" s="179"/>
      <c r="D15" s="104" t="s">
        <v>127</v>
      </c>
      <c r="E15" s="104" t="s">
        <v>158</v>
      </c>
      <c r="F15" s="104" t="s">
        <v>61</v>
      </c>
      <c r="G15" s="105" t="s">
        <v>518</v>
      </c>
      <c r="H15" s="107" t="s">
        <v>59</v>
      </c>
      <c r="I15" s="107" t="s">
        <v>202</v>
      </c>
      <c r="J15" s="107" t="s">
        <v>507</v>
      </c>
      <c r="K15" s="107">
        <v>2</v>
      </c>
      <c r="L15" s="107">
        <v>3</v>
      </c>
      <c r="M15" s="179" t="s">
        <v>490</v>
      </c>
    </row>
    <row r="16" spans="1:13" ht="63.75" x14ac:dyDescent="0.25">
      <c r="A16" s="140" t="s">
        <v>284</v>
      </c>
      <c r="B16" s="105" t="s">
        <v>380</v>
      </c>
      <c r="C16" s="179"/>
      <c r="D16" s="104" t="s">
        <v>127</v>
      </c>
      <c r="E16" s="104" t="s">
        <v>164</v>
      </c>
      <c r="F16" s="104" t="s">
        <v>58</v>
      </c>
      <c r="G16" s="105" t="s">
        <v>722</v>
      </c>
      <c r="H16" s="107" t="s">
        <v>59</v>
      </c>
      <c r="I16" s="107" t="s">
        <v>202</v>
      </c>
      <c r="J16" s="107" t="s">
        <v>505</v>
      </c>
      <c r="K16" s="107">
        <v>2</v>
      </c>
      <c r="L16" s="107">
        <v>3</v>
      </c>
      <c r="M16" s="179" t="s">
        <v>491</v>
      </c>
    </row>
    <row r="17" spans="1:13" ht="24.95" customHeight="1" x14ac:dyDescent="0.25">
      <c r="A17" s="281" t="s">
        <v>191</v>
      </c>
      <c r="B17" s="281"/>
      <c r="C17" s="281"/>
      <c r="D17" s="281"/>
      <c r="E17" s="281"/>
      <c r="F17" s="281"/>
      <c r="G17" s="281"/>
      <c r="H17" s="281"/>
      <c r="I17" s="281"/>
      <c r="J17" s="281"/>
      <c r="K17" s="281"/>
      <c r="L17" s="281"/>
      <c r="M17" s="281"/>
    </row>
    <row r="18" spans="1:13" ht="76.5" x14ac:dyDescent="0.25">
      <c r="A18" s="140" t="s">
        <v>39</v>
      </c>
      <c r="B18" s="105" t="s">
        <v>381</v>
      </c>
      <c r="C18" s="179"/>
      <c r="D18" s="104" t="s">
        <v>127</v>
      </c>
      <c r="E18" s="104" t="s">
        <v>170</v>
      </c>
      <c r="F18" s="104" t="s">
        <v>265</v>
      </c>
      <c r="G18" s="106"/>
      <c r="H18" s="107" t="s">
        <v>60</v>
      </c>
      <c r="I18" s="107" t="s">
        <v>202</v>
      </c>
      <c r="J18" s="107" t="s">
        <v>507</v>
      </c>
      <c r="K18" s="107">
        <v>3</v>
      </c>
      <c r="L18" s="107">
        <v>3</v>
      </c>
      <c r="M18" s="179" t="s">
        <v>492</v>
      </c>
    </row>
    <row r="19" spans="1:13" ht="63.75" x14ac:dyDescent="0.25">
      <c r="A19" s="140" t="s">
        <v>40</v>
      </c>
      <c r="B19" s="105" t="s">
        <v>382</v>
      </c>
      <c r="C19" s="179" t="s">
        <v>717</v>
      </c>
      <c r="D19" s="104" t="s">
        <v>127</v>
      </c>
      <c r="E19" s="104" t="s">
        <v>167</v>
      </c>
      <c r="F19" s="104" t="s">
        <v>265</v>
      </c>
      <c r="G19" s="106"/>
      <c r="H19" s="107" t="s">
        <v>59</v>
      </c>
      <c r="I19" s="107" t="s">
        <v>202</v>
      </c>
      <c r="J19" s="107" t="s">
        <v>507</v>
      </c>
      <c r="K19" s="107">
        <v>3</v>
      </c>
      <c r="L19" s="107">
        <v>3</v>
      </c>
      <c r="M19" s="179" t="s">
        <v>493</v>
      </c>
    </row>
    <row r="20" spans="1:13" ht="51" x14ac:dyDescent="0.25">
      <c r="A20" s="140" t="s">
        <v>41</v>
      </c>
      <c r="B20" s="105" t="s">
        <v>383</v>
      </c>
      <c r="C20" s="179"/>
      <c r="D20" s="104" t="s">
        <v>127</v>
      </c>
      <c r="E20" s="104" t="s">
        <v>167</v>
      </c>
      <c r="F20" s="104" t="s">
        <v>58</v>
      </c>
      <c r="G20" s="106"/>
      <c r="H20" s="107" t="s">
        <v>59</v>
      </c>
      <c r="I20" s="107" t="s">
        <v>202</v>
      </c>
      <c r="J20" s="107" t="s">
        <v>505</v>
      </c>
      <c r="K20" s="107">
        <v>2</v>
      </c>
      <c r="L20" s="107">
        <v>3</v>
      </c>
      <c r="M20" s="179" t="s">
        <v>494</v>
      </c>
    </row>
    <row r="21" spans="1:13" ht="24.95" customHeight="1" x14ac:dyDescent="0.25">
      <c r="A21" s="281" t="s">
        <v>192</v>
      </c>
      <c r="B21" s="281"/>
      <c r="C21" s="281"/>
      <c r="D21" s="281"/>
      <c r="E21" s="281"/>
      <c r="F21" s="281"/>
      <c r="G21" s="281"/>
      <c r="H21" s="281"/>
      <c r="I21" s="281"/>
      <c r="J21" s="281"/>
      <c r="K21" s="281"/>
      <c r="L21" s="281"/>
      <c r="M21" s="281"/>
    </row>
    <row r="22" spans="1:13" ht="51" x14ac:dyDescent="0.25">
      <c r="A22" s="140" t="s">
        <v>42</v>
      </c>
      <c r="B22" s="105" t="s">
        <v>384</v>
      </c>
      <c r="C22" s="179"/>
      <c r="D22" s="104" t="s">
        <v>127</v>
      </c>
      <c r="E22" s="104" t="s">
        <v>161</v>
      </c>
      <c r="F22" s="104" t="s">
        <v>58</v>
      </c>
      <c r="G22" s="105"/>
      <c r="H22" s="107" t="s">
        <v>59</v>
      </c>
      <c r="I22" s="107" t="s">
        <v>202</v>
      </c>
      <c r="J22" s="107" t="s">
        <v>507</v>
      </c>
      <c r="K22" s="107">
        <v>3</v>
      </c>
      <c r="L22" s="107">
        <v>3</v>
      </c>
      <c r="M22" s="179" t="s">
        <v>495</v>
      </c>
    </row>
    <row r="23" spans="1:13" ht="38.25" x14ac:dyDescent="0.25">
      <c r="A23" s="140" t="s">
        <v>43</v>
      </c>
      <c r="B23" s="105" t="s">
        <v>385</v>
      </c>
      <c r="C23" s="179"/>
      <c r="D23" s="104" t="s">
        <v>127</v>
      </c>
      <c r="E23" s="104" t="s">
        <v>161</v>
      </c>
      <c r="F23" s="104" t="s">
        <v>58</v>
      </c>
      <c r="G23" s="105"/>
      <c r="H23" s="107" t="s">
        <v>59</v>
      </c>
      <c r="I23" s="107" t="s">
        <v>202</v>
      </c>
      <c r="J23" s="107" t="s">
        <v>507</v>
      </c>
      <c r="K23" s="107">
        <v>3</v>
      </c>
      <c r="L23" s="107">
        <v>3</v>
      </c>
      <c r="M23" s="179" t="s">
        <v>496</v>
      </c>
    </row>
  </sheetData>
  <mergeCells count="6">
    <mergeCell ref="A1:M1"/>
    <mergeCell ref="A5:M5"/>
    <mergeCell ref="A11:M11"/>
    <mergeCell ref="A17:M17"/>
    <mergeCell ref="A21:M21"/>
    <mergeCell ref="A3:M3"/>
  </mergeCells>
  <conditionalFormatting sqref="H2">
    <cfRule type="containsText" dxfId="88" priority="199" operator="containsText" text="Mitigate:">
      <formula>NOT(ISERROR(SEARCH("Mitigate:",H2)))</formula>
    </cfRule>
  </conditionalFormatting>
  <conditionalFormatting sqref="I2 M2">
    <cfRule type="containsText" dxfId="87" priority="198" operator="containsText" text="Mitigate:">
      <formula>NOT(ISERROR(SEARCH("Mitigate:",I2)))</formula>
    </cfRule>
  </conditionalFormatting>
  <conditionalFormatting sqref="J2">
    <cfRule type="containsText" dxfId="86" priority="5" operator="containsText" text="Mitigate:">
      <formula>NOT(ISERROR(SEARCH("Mitigate:",J2)))</formula>
    </cfRule>
  </conditionalFormatting>
  <conditionalFormatting sqref="A1:XFD1 A2:J2 M2:XFD2 A3:XFD1048576">
    <cfRule type="cellIs" dxfId="85" priority="3" operator="equal">
      <formula>"N/A"</formula>
    </cfRule>
  </conditionalFormatting>
  <conditionalFormatting sqref="K2:L2">
    <cfRule type="containsText" dxfId="84" priority="2" operator="containsText" text="Mitigate:">
      <formula>NOT(ISERROR(SEARCH("Mitigate:",K2)))</formula>
    </cfRule>
  </conditionalFormatting>
  <conditionalFormatting sqref="K2:L2">
    <cfRule type="cellIs" dxfId="83" priority="1" operator="equal">
      <formula>"N/A"</formula>
    </cfRule>
  </conditionalFormatting>
  <hyperlinks>
    <hyperlink ref="K2" location="'Spider Chart'!A1" display="'Spider Chart'!A1" xr:uid="{3F04B305-C810-4AC2-AB2A-2989C160AB37}"/>
  </hyperlinks>
  <pageMargins left="0.7" right="0.7" top="0.75" bottom="0.75" header="0.3" footer="0.3"/>
  <pageSetup orientation="portrait" r:id="rId1"/>
  <headerFooter>
    <oddFooter>&amp;C&amp;1#&amp;"Arial"&amp;11&amp;K000000CCOA-Internal</oddFooter>
  </headerFooter>
  <extLst>
    <ext xmlns:x14="http://schemas.microsoft.com/office/spreadsheetml/2009/9/main" uri="{78C0D931-6437-407d-A8EE-F0AAD7539E65}">
      <x14:conditionalFormattings>
        <x14:conditionalFormatting xmlns:xm="http://schemas.microsoft.com/office/excel/2006/main">
          <x14:cfRule type="cellIs" priority="192" operator="equal" id="{FE254223-A290-48FA-9CBA-51852410E594}">
            <xm:f>'Matrix Codes'!$R$3</xm:f>
            <x14:dxf>
              <fill>
                <patternFill>
                  <bgColor theme="0" tint="-0.34998626667073579"/>
                </patternFill>
              </fill>
            </x14:dxf>
          </x14:cfRule>
          <x14:cfRule type="cellIs" priority="193" operator="equal" id="{B2B11778-73B1-4F3F-93B6-AEDD1FC9474B}">
            <xm:f>'Matrix Codes'!$K$8</xm:f>
            <x14:dxf>
              <font>
                <color theme="0"/>
              </font>
              <fill>
                <patternFill>
                  <bgColor rgb="FFFF0000"/>
                </patternFill>
              </fill>
            </x14:dxf>
          </x14:cfRule>
          <x14:cfRule type="cellIs" priority="194" operator="equal" id="{D8F7CB01-31DF-4593-AE73-2E037D43D943}">
            <xm:f>'Matrix Codes'!$K$7</xm:f>
            <x14:dxf>
              <fill>
                <patternFill>
                  <bgColor rgb="FFFFC000"/>
                </patternFill>
              </fill>
            </x14:dxf>
          </x14:cfRule>
          <x14:cfRule type="cellIs" priority="195" operator="equal" id="{ED9339D8-A543-4013-8169-3C8D03E5A2E3}">
            <xm:f>'Matrix Codes'!$K$6</xm:f>
            <x14:dxf>
              <fill>
                <patternFill>
                  <bgColor rgb="FFFFFF00"/>
                </patternFill>
              </fill>
            </x14:dxf>
          </x14:cfRule>
          <x14:cfRule type="cellIs" priority="196" operator="equal" id="{C81BEE2F-C7C4-4743-ADB6-01AEFCEBEE1A}">
            <xm:f>'Matrix Codes'!$K$5</xm:f>
            <x14:dxf>
              <font>
                <color auto="1"/>
              </font>
              <fill>
                <patternFill>
                  <bgColor rgb="FF99CCFF"/>
                </patternFill>
              </fill>
            </x14:dxf>
          </x14:cfRule>
          <x14:cfRule type="cellIs" priority="197" operator="equal" id="{4F23F190-61CE-46E5-A73A-F81DDE92D6C4}">
            <xm:f>'Matrix Codes'!$K$4</xm:f>
            <x14:dxf>
              <fill>
                <patternFill>
                  <bgColor rgb="FF92D050"/>
                </patternFill>
              </fill>
            </x14:dxf>
          </x14:cfRule>
          <xm:sqref>D4</xm:sqref>
        </x14:conditionalFormatting>
        <x14:conditionalFormatting xmlns:xm="http://schemas.microsoft.com/office/excel/2006/main">
          <x14:cfRule type="cellIs" priority="132" operator="equal" id="{C6CA286E-51C2-46B0-B775-F4D87594691B}">
            <xm:f>'Matrix Codes'!$R$3</xm:f>
            <x14:dxf>
              <fill>
                <patternFill>
                  <bgColor theme="0" tint="-0.34998626667073579"/>
                </patternFill>
              </fill>
            </x14:dxf>
          </x14:cfRule>
          <x14:cfRule type="cellIs" priority="133" operator="equal" id="{FE657012-D77B-45F4-8A38-6D709E27E27B}">
            <xm:f>'Matrix Codes'!$K$8</xm:f>
            <x14:dxf>
              <font>
                <color theme="0"/>
              </font>
              <fill>
                <patternFill>
                  <bgColor rgb="FFFF0000"/>
                </patternFill>
              </fill>
            </x14:dxf>
          </x14:cfRule>
          <x14:cfRule type="cellIs" priority="134" operator="equal" id="{F0C328B3-6E3D-4F85-90AA-36F9CAB2B2E2}">
            <xm:f>'Matrix Codes'!$K$7</xm:f>
            <x14:dxf>
              <fill>
                <patternFill>
                  <bgColor rgb="FFFFC000"/>
                </patternFill>
              </fill>
            </x14:dxf>
          </x14:cfRule>
          <x14:cfRule type="cellIs" priority="135" operator="equal" id="{80BEEF90-82FF-47B7-B144-BFC592BA01DD}">
            <xm:f>'Matrix Codes'!$K$6</xm:f>
            <x14:dxf>
              <fill>
                <patternFill>
                  <bgColor rgb="FFFFFF00"/>
                </patternFill>
              </fill>
            </x14:dxf>
          </x14:cfRule>
          <x14:cfRule type="cellIs" priority="136" operator="equal" id="{1DB4183C-A140-4290-848A-ABDBCF297A18}">
            <xm:f>'Matrix Codes'!$K$5</xm:f>
            <x14:dxf>
              <font>
                <color auto="1"/>
              </font>
              <fill>
                <patternFill>
                  <bgColor rgb="FF99CCFF"/>
                </patternFill>
              </fill>
            </x14:dxf>
          </x14:cfRule>
          <x14:cfRule type="cellIs" priority="137" operator="equal" id="{0A30DD62-4C8F-478D-B771-EEF98E4021D9}">
            <xm:f>'Matrix Codes'!$K$4</xm:f>
            <x14:dxf>
              <fill>
                <patternFill>
                  <bgColor rgb="FF92D050"/>
                </patternFill>
              </fill>
            </x14:dxf>
          </x14:cfRule>
          <xm:sqref>D6:D10</xm:sqref>
        </x14:conditionalFormatting>
        <x14:conditionalFormatting xmlns:xm="http://schemas.microsoft.com/office/excel/2006/main">
          <x14:cfRule type="cellIs" priority="126" operator="equal" id="{979E252D-7583-4CFC-9A80-8D82CD6372CA}">
            <xm:f>'Matrix Codes'!$R$3</xm:f>
            <x14:dxf>
              <fill>
                <patternFill>
                  <bgColor theme="0" tint="-0.34998626667073579"/>
                </patternFill>
              </fill>
            </x14:dxf>
          </x14:cfRule>
          <x14:cfRule type="cellIs" priority="127" operator="equal" id="{55AF6DDD-6523-4D7E-B117-136D8BA19A9A}">
            <xm:f>'Matrix Codes'!$K$8</xm:f>
            <x14:dxf>
              <font>
                <color theme="0"/>
              </font>
              <fill>
                <patternFill>
                  <bgColor rgb="FFFF0000"/>
                </patternFill>
              </fill>
            </x14:dxf>
          </x14:cfRule>
          <x14:cfRule type="cellIs" priority="128" operator="equal" id="{A90329CE-0A71-4C22-A905-2EDB825CBE13}">
            <xm:f>'Matrix Codes'!$K$7</xm:f>
            <x14:dxf>
              <fill>
                <patternFill>
                  <bgColor rgb="FFFFC000"/>
                </patternFill>
              </fill>
            </x14:dxf>
          </x14:cfRule>
          <x14:cfRule type="cellIs" priority="129" operator="equal" id="{60CB15C1-A060-4775-910C-451E702408E7}">
            <xm:f>'Matrix Codes'!$K$6</xm:f>
            <x14:dxf>
              <fill>
                <patternFill>
                  <bgColor rgb="FFFFFF00"/>
                </patternFill>
              </fill>
            </x14:dxf>
          </x14:cfRule>
          <x14:cfRule type="cellIs" priority="130" operator="equal" id="{A71D6E06-130A-47E7-84A9-D295D9274CD0}">
            <xm:f>'Matrix Codes'!$K$5</xm:f>
            <x14:dxf>
              <font>
                <color auto="1"/>
              </font>
              <fill>
                <patternFill>
                  <bgColor rgb="FF99CCFF"/>
                </patternFill>
              </fill>
            </x14:dxf>
          </x14:cfRule>
          <x14:cfRule type="cellIs" priority="131" operator="equal" id="{02A8BB3C-84CA-4C00-B8FB-E6035353420D}">
            <xm:f>'Matrix Codes'!$K$4</xm:f>
            <x14:dxf>
              <fill>
                <patternFill>
                  <bgColor rgb="FF92D050"/>
                </patternFill>
              </fill>
            </x14:dxf>
          </x14:cfRule>
          <xm:sqref>D12:D15</xm:sqref>
        </x14:conditionalFormatting>
        <x14:conditionalFormatting xmlns:xm="http://schemas.microsoft.com/office/excel/2006/main">
          <x14:cfRule type="cellIs" priority="120" operator="equal" id="{FF6390E3-1F60-4595-AE14-D6087F6A1705}">
            <xm:f>'Matrix Codes'!$R$3</xm:f>
            <x14:dxf>
              <fill>
                <patternFill>
                  <bgColor theme="0" tint="-0.34998626667073579"/>
                </patternFill>
              </fill>
            </x14:dxf>
          </x14:cfRule>
          <x14:cfRule type="cellIs" priority="121" operator="equal" id="{206FC752-6513-44AC-9EF5-765B48B5C084}">
            <xm:f>'Matrix Codes'!$K$8</xm:f>
            <x14:dxf>
              <font>
                <color theme="0"/>
              </font>
              <fill>
                <patternFill>
                  <bgColor rgb="FFFF0000"/>
                </patternFill>
              </fill>
            </x14:dxf>
          </x14:cfRule>
          <x14:cfRule type="cellIs" priority="122" operator="equal" id="{29273B77-D067-4F65-A696-75D1B6A04C01}">
            <xm:f>'Matrix Codes'!$K$7</xm:f>
            <x14:dxf>
              <fill>
                <patternFill>
                  <bgColor rgb="FFFFC000"/>
                </patternFill>
              </fill>
            </x14:dxf>
          </x14:cfRule>
          <x14:cfRule type="cellIs" priority="123" operator="equal" id="{DA5A0360-E588-4B4A-ADE2-4F5182F1DB21}">
            <xm:f>'Matrix Codes'!$K$6</xm:f>
            <x14:dxf>
              <fill>
                <patternFill>
                  <bgColor rgb="FFFFFF00"/>
                </patternFill>
              </fill>
            </x14:dxf>
          </x14:cfRule>
          <x14:cfRule type="cellIs" priority="124" operator="equal" id="{18621892-E62D-49C4-9B4B-AA5D98F6C984}">
            <xm:f>'Matrix Codes'!$K$5</xm:f>
            <x14:dxf>
              <font>
                <color auto="1"/>
              </font>
              <fill>
                <patternFill>
                  <bgColor rgb="FF99CCFF"/>
                </patternFill>
              </fill>
            </x14:dxf>
          </x14:cfRule>
          <x14:cfRule type="cellIs" priority="125" operator="equal" id="{66DB54EE-657B-4FF2-AE0A-938A49CA4C53}">
            <xm:f>'Matrix Codes'!$K$4</xm:f>
            <x14:dxf>
              <fill>
                <patternFill>
                  <bgColor rgb="FF92D050"/>
                </patternFill>
              </fill>
            </x14:dxf>
          </x14:cfRule>
          <xm:sqref>D18:D20</xm:sqref>
        </x14:conditionalFormatting>
        <x14:conditionalFormatting xmlns:xm="http://schemas.microsoft.com/office/excel/2006/main">
          <x14:cfRule type="cellIs" priority="114" operator="equal" id="{0FF86348-192D-4A48-8A2B-E5C74A4F88DF}">
            <xm:f>'Matrix Codes'!$R$3</xm:f>
            <x14:dxf>
              <fill>
                <patternFill>
                  <bgColor theme="0" tint="-0.34998626667073579"/>
                </patternFill>
              </fill>
            </x14:dxf>
          </x14:cfRule>
          <x14:cfRule type="cellIs" priority="115" operator="equal" id="{E9DB76FB-9447-4373-8FD1-CC0A4349F5F1}">
            <xm:f>'Matrix Codes'!$K$8</xm:f>
            <x14:dxf>
              <font>
                <color theme="0"/>
              </font>
              <fill>
                <patternFill>
                  <bgColor rgb="FFFF0000"/>
                </patternFill>
              </fill>
            </x14:dxf>
          </x14:cfRule>
          <x14:cfRule type="cellIs" priority="116" operator="equal" id="{0522B5A9-85DB-4AB4-82B9-E47170771400}">
            <xm:f>'Matrix Codes'!$K$7</xm:f>
            <x14:dxf>
              <fill>
                <patternFill>
                  <bgColor rgb="FFFFC000"/>
                </patternFill>
              </fill>
            </x14:dxf>
          </x14:cfRule>
          <x14:cfRule type="cellIs" priority="117" operator="equal" id="{0A9B63CB-207B-4791-A5D1-AB82839BD0EE}">
            <xm:f>'Matrix Codes'!$K$6</xm:f>
            <x14:dxf>
              <fill>
                <patternFill>
                  <bgColor rgb="FFFFFF00"/>
                </patternFill>
              </fill>
            </x14:dxf>
          </x14:cfRule>
          <x14:cfRule type="cellIs" priority="118" operator="equal" id="{41C7B178-C79A-4940-A443-A6D8CE9DDE22}">
            <xm:f>'Matrix Codes'!$K$5</xm:f>
            <x14:dxf>
              <font>
                <color auto="1"/>
              </font>
              <fill>
                <patternFill>
                  <bgColor rgb="FF99CCFF"/>
                </patternFill>
              </fill>
            </x14:dxf>
          </x14:cfRule>
          <x14:cfRule type="cellIs" priority="119" operator="equal" id="{7BC4FF81-074A-4342-A1F7-5ACFE37DD1A4}">
            <xm:f>'Matrix Codes'!$K$4</xm:f>
            <x14:dxf>
              <fill>
                <patternFill>
                  <bgColor rgb="FF92D050"/>
                </patternFill>
              </fill>
            </x14:dxf>
          </x14:cfRule>
          <xm:sqref>D22:D23</xm:sqref>
        </x14:conditionalFormatting>
        <x14:conditionalFormatting xmlns:xm="http://schemas.microsoft.com/office/excel/2006/main">
          <x14:cfRule type="cellIs" priority="58" operator="equal" id="{3B505F64-A152-4BDB-97A0-FCE1644A8F43}">
            <xm:f>'Matrix Codes'!$R$3</xm:f>
            <x14:dxf>
              <fill>
                <patternFill>
                  <bgColor theme="0" tint="-0.34998626667073579"/>
                </patternFill>
              </fill>
            </x14:dxf>
          </x14:cfRule>
          <x14:cfRule type="cellIs" priority="59" operator="equal" id="{D75CA259-A00C-46E8-B108-247350F708FB}">
            <xm:f>'Matrix Codes'!$K$8</xm:f>
            <x14:dxf>
              <font>
                <color theme="0"/>
              </font>
              <fill>
                <patternFill>
                  <bgColor rgb="FFFF0000"/>
                </patternFill>
              </fill>
            </x14:dxf>
          </x14:cfRule>
          <x14:cfRule type="cellIs" priority="60" operator="equal" id="{219068B9-8CBC-4C94-8901-C6602F80D12B}">
            <xm:f>'Matrix Codes'!$K$7</xm:f>
            <x14:dxf>
              <fill>
                <patternFill>
                  <bgColor rgb="FFFFC000"/>
                </patternFill>
              </fill>
            </x14:dxf>
          </x14:cfRule>
          <x14:cfRule type="cellIs" priority="61" operator="equal" id="{71CB6815-1E1A-4C98-B384-F11253986BC9}">
            <xm:f>'Matrix Codes'!$K$6</xm:f>
            <x14:dxf>
              <fill>
                <patternFill>
                  <bgColor rgb="FFFFFF00"/>
                </patternFill>
              </fill>
            </x14:dxf>
          </x14:cfRule>
          <x14:cfRule type="cellIs" priority="62" operator="equal" id="{9C334F1F-8417-4BA6-981A-AB8A7F6B81F7}">
            <xm:f>'Matrix Codes'!$K$5</xm:f>
            <x14:dxf>
              <font>
                <color auto="1"/>
              </font>
              <fill>
                <patternFill>
                  <bgColor rgb="FF99CCFF"/>
                </patternFill>
              </fill>
            </x14:dxf>
          </x14:cfRule>
          <x14:cfRule type="cellIs" priority="63" operator="equal" id="{AF6160A5-D369-4BA2-8A20-961032440351}">
            <xm:f>'Matrix Codes'!$K$4</xm:f>
            <x14:dxf>
              <fill>
                <patternFill>
                  <bgColor rgb="FF92D050"/>
                </patternFill>
              </fill>
            </x14:dxf>
          </x14:cfRule>
          <xm:sqref>D16</xm:sqref>
        </x14:conditionalFormatting>
        <x14:conditionalFormatting xmlns:xm="http://schemas.microsoft.com/office/excel/2006/main">
          <x14:cfRule type="cellIs" priority="545" operator="equal" id="{25E31CFA-B6DC-4F2A-9165-95D65ED5D022}">
            <xm:f>'Matrix Codes'!$R$15</xm:f>
            <x14:dxf>
              <fill>
                <patternFill>
                  <bgColor theme="0" tint="-0.34998626667073579"/>
                </patternFill>
              </fill>
            </x14:dxf>
          </x14:cfRule>
          <x14:cfRule type="cellIs" priority="546" operator="equal" id="{141998B0-33B6-4FEC-BE28-CFFAD8076037}">
            <xm:f>'Matrix Codes'!$K$21</xm:f>
            <x14:dxf>
              <font>
                <color theme="0"/>
              </font>
              <fill>
                <patternFill>
                  <bgColor rgb="FFFF0000"/>
                </patternFill>
              </fill>
            </x14:dxf>
          </x14:cfRule>
          <x14:cfRule type="cellIs" priority="547" operator="equal" id="{D92B730F-F9F7-4EFC-B4CF-0EC69AA3EAD8}">
            <xm:f>'Matrix Codes'!$K$20</xm:f>
            <x14:dxf>
              <fill>
                <patternFill>
                  <bgColor rgb="FFFFC000"/>
                </patternFill>
              </fill>
            </x14:dxf>
          </x14:cfRule>
          <x14:cfRule type="cellIs" priority="548" operator="equal" id="{D128E83B-8871-4A84-99A5-D596C9B6996A}">
            <xm:f>'Matrix Codes'!$K$19</xm:f>
            <x14:dxf>
              <fill>
                <patternFill>
                  <bgColor rgb="FFFFFF00"/>
                </patternFill>
              </fill>
            </x14:dxf>
          </x14:cfRule>
          <x14:cfRule type="cellIs" priority="549" operator="equal" id="{7465D236-22BA-4D7E-9C38-BCA85A541534}">
            <xm:f>'Matrix Codes'!$K$18</xm:f>
            <x14:dxf>
              <fill>
                <patternFill>
                  <bgColor rgb="FF99CCFF"/>
                </patternFill>
              </fill>
            </x14:dxf>
          </x14:cfRule>
          <x14:cfRule type="cellIs" priority="550" operator="equal" id="{43412007-0D3F-4C02-B439-B7EB9B370BE3}">
            <xm:f>'Matrix Codes'!$K$17</xm:f>
            <x14:dxf>
              <fill>
                <patternFill>
                  <bgColor rgb="FF92D050"/>
                </patternFill>
              </fill>
            </x14:dxf>
          </x14:cfRule>
          <xm:sqref>E12:F16 E4:F4 E6:F10 E18:F20 E22:F23</xm:sqref>
        </x14:conditionalFormatting>
        <x14:conditionalFormatting xmlns:xm="http://schemas.microsoft.com/office/excel/2006/main">
          <x14:cfRule type="cellIs" priority="681" operator="equal" id="{9FF632AF-8BDC-44C8-BEFF-DF69FCD5E086}">
            <xm:f>'Matrix Codes'!$R$35</xm:f>
            <x14:dxf>
              <font>
                <color theme="0"/>
              </font>
              <fill>
                <patternFill>
                  <bgColor rgb="FFFF0000"/>
                </patternFill>
              </fill>
            </x14:dxf>
          </x14:cfRule>
          <x14:cfRule type="cellIs" priority="682" operator="equal" id="{27C57549-E2C4-46CF-A3AB-0A19C7F397FB}">
            <xm:f>'Matrix Codes'!$R$34</xm:f>
            <x14:dxf>
              <fill>
                <patternFill>
                  <bgColor rgb="FFFFFF00"/>
                </patternFill>
              </fill>
            </x14:dxf>
          </x14:cfRule>
          <x14:cfRule type="cellIs" priority="683" operator="equal" id="{30F47550-43C2-4232-BEBB-69BEE02083F0}">
            <xm:f>'Matrix Codes'!$R$33</xm:f>
            <x14:dxf>
              <fill>
                <patternFill>
                  <bgColor rgb="FF92D050"/>
                </patternFill>
              </fill>
            </x14:dxf>
          </x14:cfRule>
          <x14:cfRule type="cellIs" priority="684" operator="equal" id="{D2ED37E1-F334-48A9-A3DA-E7DAC763A841}">
            <xm:f>'Matrix Codes'!$R$32</xm:f>
            <x14:dxf>
              <fill>
                <patternFill>
                  <bgColor theme="0" tint="-0.34998626667073579"/>
                </patternFill>
              </fill>
            </x14:dxf>
          </x14:cfRule>
          <xm:sqref>H4 H6:H10 H18:H20 H22:H23 H12:H16</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2C95D701-260A-43EC-A813-27918ED0C1F6}">
          <x14:formula1>
            <xm:f>'Matrix Codes'!$R$3:$R$8</xm:f>
          </x14:formula1>
          <xm:sqref>D18:D20 D4 D22:D23 D6:D10 D12:D16</xm:sqref>
        </x14:dataValidation>
        <x14:dataValidation type="list" allowBlank="1" showInputMessage="1" showErrorMessage="1" xr:uid="{CB77F9B1-1B00-4B28-86E3-6426D257230A}">
          <x14:formula1>
            <xm:f>'Matrix Codes'!$R$25:$R$29</xm:f>
          </x14:formula1>
          <xm:sqref>F4 F6:F10 F12:F16 F18:F20 F22:F23</xm:sqref>
        </x14:dataValidation>
        <x14:dataValidation type="list" allowBlank="1" showInputMessage="1" showErrorMessage="1" xr:uid="{04D85170-BD23-4AA5-8AC3-EC13312F4B74}">
          <x14:formula1>
            <xm:f>'Matrix Codes'!$L$26:$L$29</xm:f>
          </x14:formula1>
          <xm:sqref>I6:I10 I4 I12:I16 I18:I20 I22:I23</xm:sqref>
        </x14:dataValidation>
        <x14:dataValidation type="list" allowBlank="1" showInputMessage="1" showErrorMessage="1" xr:uid="{0A4F456B-93A1-4E86-9789-C0A8847ABF3C}">
          <x14:formula1>
            <xm:f>'Matrix Codes'!$L$32:$L$35</xm:f>
          </x14:formula1>
          <xm:sqref>J4:J23</xm:sqref>
        </x14:dataValidation>
        <x14:dataValidation type="list" allowBlank="1" showInputMessage="1" showErrorMessage="1" xr:uid="{E484D54C-733A-4ABA-B64D-B9DD951F0277}">
          <x14:formula1>
            <xm:f>'Matrix Codes'!$R$15:$R$20</xm:f>
          </x14:formula1>
          <xm:sqref>E12:E16 E22:E23 E6:E10 E18:E20 E4</xm:sqref>
        </x14:dataValidation>
        <x14:dataValidation type="list" allowBlank="1" showInputMessage="1" showErrorMessage="1" xr:uid="{78748708-1086-4EFD-98FB-A337730E96CE}">
          <x14:formula1>
            <xm:f>'Matrix Codes'!$R$32:$R$35</xm:f>
          </x14:formula1>
          <xm:sqref>H4 H18:H20 H6:H10 H22:H23 H12:H16</xm:sqref>
        </x14:dataValidation>
        <x14:dataValidation type="list" allowBlank="1" showInputMessage="1" showErrorMessage="1" xr:uid="{C2D22390-0115-4813-8A8E-4F7F2AA5EEDD}">
          <x14:formula1>
            <xm:f>'Matrix Codes'!$O$26:$O$32</xm:f>
          </x14:formula1>
          <xm:sqref>K4:L23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mployee_x0020_Name xmlns="841e202d-31f7-4bb9-a346-58a928dc3367" xsi:nil="true"/>
    <ManagerEmail xmlns="841e202d-31f7-4bb9-a346-58a928dc3367" xsi:nil="true"/>
    <Department xmlns="841e202d-31f7-4bb9-a346-58a928dc3367" xsi:nil="true"/>
    <_Flow_SignoffStatus xmlns="841e202d-31f7-4bb9-a346-58a928dc3367" xsi:nil="true"/>
    <Status xmlns="841e202d-31f7-4bb9-a346-58a928dc3367" xsi:nil="true"/>
    <EmployeeEmail xmlns="841e202d-31f7-4bb9-a346-58a928dc33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7DADBB9696A44CB5AFDC2EB8A5F56D" ma:contentTypeVersion="19" ma:contentTypeDescription="Create a new document." ma:contentTypeScope="" ma:versionID="cda2987636005b943beddd49809f96ef">
  <xsd:schema xmlns:xsd="http://www.w3.org/2001/XMLSchema" xmlns:xs="http://www.w3.org/2001/XMLSchema" xmlns:p="http://schemas.microsoft.com/office/2006/metadata/properties" xmlns:ns2="841e202d-31f7-4bb9-a346-58a928dc3367" xmlns:ns3="fcfebce7-690a-4a18-8112-5278643fb9f9" targetNamespace="http://schemas.microsoft.com/office/2006/metadata/properties" ma:root="true" ma:fieldsID="c32db4e1193f680264eaa347924ccb25" ns2:_="" ns3:_="">
    <xsd:import namespace="841e202d-31f7-4bb9-a346-58a928dc3367"/>
    <xsd:import namespace="fcfebce7-690a-4a18-8112-5278643fb9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AutoKeyPoints" minOccurs="0"/>
                <xsd:element ref="ns2:MediaServiceKeyPoints" minOccurs="0"/>
                <xsd:element ref="ns2:Department" minOccurs="0"/>
                <xsd:element ref="ns2:Status" minOccurs="0"/>
                <xsd:element ref="ns2:ManagerEmail" minOccurs="0"/>
                <xsd:element ref="ns2:Employee_x0020_Name" minOccurs="0"/>
                <xsd:element ref="ns2:EmployeeEmail" minOccurs="0"/>
                <xsd:element ref="ns2:MediaServiceGenerationTime" minOccurs="0"/>
                <xsd:element ref="ns2:MediaServiceEventHashCode" minOccurs="0"/>
                <xsd:element ref="ns2:MediaServiceDateTaken"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e202d-31f7-4bb9-a346-58a928dc33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Department" ma:index="16" nillable="true" ma:displayName="Department" ma:format="Dropdown" ma:internalName="Department">
      <xsd:simpleType>
        <xsd:restriction base="dms:Text">
          <xsd:maxLength value="255"/>
        </xsd:restriction>
      </xsd:simpleType>
    </xsd:element>
    <xsd:element name="Status" ma:index="17" nillable="true" ma:displayName="Status" ma:format="Dropdown" ma:internalName="Status">
      <xsd:simpleType>
        <xsd:restriction base="dms:Text">
          <xsd:maxLength value="255"/>
        </xsd:restriction>
      </xsd:simpleType>
    </xsd:element>
    <xsd:element name="ManagerEmail" ma:index="18" nillable="true" ma:displayName="Manager Email" ma:format="Dropdown" ma:internalName="ManagerEmail">
      <xsd:simpleType>
        <xsd:restriction base="dms:Text">
          <xsd:maxLength value="255"/>
        </xsd:restriction>
      </xsd:simpleType>
    </xsd:element>
    <xsd:element name="Employee_x0020_Name" ma:index="19" nillable="true" ma:displayName="Employee Name" ma:internalName="Employee_x0020_Name">
      <xsd:simpleType>
        <xsd:restriction base="dms:Text">
          <xsd:maxLength value="255"/>
        </xsd:restriction>
      </xsd:simpleType>
    </xsd:element>
    <xsd:element name="EmployeeEmail" ma:index="20" nillable="true" ma:displayName="Employee Email" ma:format="Dropdown" ma:internalName="EmployeeEmail">
      <xsd:simpleType>
        <xsd:restriction base="dms:Text">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_Flow_SignoffStatus" ma:index="25"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febce7-690a-4a18-8112-5278643fb9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File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2DC033-B06D-4EAA-B617-F1F267E867DF}">
  <ds:schemaRefs>
    <ds:schemaRef ds:uri="http://schemas.microsoft.com/sharepoint/v3/contenttype/forms"/>
  </ds:schemaRefs>
</ds:datastoreItem>
</file>

<file path=customXml/itemProps2.xml><?xml version="1.0" encoding="utf-8"?>
<ds:datastoreItem xmlns:ds="http://schemas.openxmlformats.org/officeDocument/2006/customXml" ds:itemID="{7715D2E1-5576-42DE-BB18-5DE70D16BC1E}">
  <ds:schemaRefs>
    <ds:schemaRef ds:uri="http://schemas.microsoft.com/office/2006/metadata/properties"/>
    <ds:schemaRef ds:uri="a4c66393-9ed9-4855-8e79-ce4de34c8901"/>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d6550ff0-fcfe-42c6-9db2-5ba9598b3f94"/>
    <ds:schemaRef ds:uri="http://www.w3.org/XML/1998/namespace"/>
    <ds:schemaRef ds:uri="http://purl.org/dc/terms/"/>
    <ds:schemaRef ds:uri="841e202d-31f7-4bb9-a346-58a928dc3367"/>
  </ds:schemaRefs>
</ds:datastoreItem>
</file>

<file path=customXml/itemProps3.xml><?xml version="1.0" encoding="utf-8"?>
<ds:datastoreItem xmlns:ds="http://schemas.openxmlformats.org/officeDocument/2006/customXml" ds:itemID="{0DC6670B-8597-4953-A930-CC76C68462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e202d-31f7-4bb9-a346-58a928dc3367"/>
    <ds:schemaRef ds:uri="fcfebce7-690a-4a18-8112-5278643fb9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CSF Results</vt:lpstr>
      <vt:lpstr>Spider Chart</vt:lpstr>
      <vt:lpstr>Identify</vt:lpstr>
      <vt:lpstr>Identify-Score</vt:lpstr>
      <vt:lpstr>Protect</vt:lpstr>
      <vt:lpstr>Protect-Score</vt:lpstr>
      <vt:lpstr>Detect</vt:lpstr>
      <vt:lpstr>Detect-Score</vt:lpstr>
      <vt:lpstr>Respond</vt:lpstr>
      <vt:lpstr>Respond-Score</vt:lpstr>
      <vt:lpstr>Recover</vt:lpstr>
      <vt:lpstr>Recover-Score</vt:lpstr>
      <vt:lpstr>Roadmap</vt:lpstr>
      <vt:lpstr>Program Costs</vt:lpstr>
      <vt:lpstr>Analytics Roll-up</vt:lpstr>
      <vt:lpstr>Matrix Codes</vt:lpstr>
      <vt:lpstr>'CSF Results'!_Toc430008190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2020-08-21T18:38:39Z</cp:lastPrinted>
  <dcterms:created xsi:type="dcterms:W3CDTF">2016-01-06T20:49:45Z</dcterms:created>
  <dcterms:modified xsi:type="dcterms:W3CDTF">2023-06-06T20:42:19Z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0x010100D67DADBB9696A44CB5AFDC2EB8A5F56D</vt:lpwstr>
  </property>
  <property fmtid="{D5CDD505-2E9C-101B-9397-08002B2CF9AE}" pid="3" name="MSIP_Label_2958b7e3-2b4e-4a3c-a6ef-da08555a51fd_Enabled">
    <vt:lpwstr>true</vt:lpwstr>
  </property>
  <property fmtid="{D5CDD505-2E9C-101B-9397-08002B2CF9AE}" pid="4" name="MSIP_Label_2958b7e3-2b4e-4a3c-a6ef-da08555a51fd_SetDate">
    <vt:lpwstr>2021-11-23T14:42:19Z</vt:lpwstr>
  </property>
  <property fmtid="{D5CDD505-2E9C-101B-9397-08002B2CF9AE}" pid="5" name="MSIP_Label_2958b7e3-2b4e-4a3c-a6ef-da08555a51fd_Method">
    <vt:lpwstr>Standard</vt:lpwstr>
  </property>
  <property fmtid="{D5CDD505-2E9C-101B-9397-08002B2CF9AE}" pid="6" name="MSIP_Label_2958b7e3-2b4e-4a3c-a6ef-da08555a51fd_Name">
    <vt:lpwstr>Internal Use</vt:lpwstr>
  </property>
  <property fmtid="{D5CDD505-2E9C-101B-9397-08002B2CF9AE}" pid="7" name="MSIP_Label_2958b7e3-2b4e-4a3c-a6ef-da08555a51fd_SiteId">
    <vt:lpwstr>a3c1fac1-51c3-4391-a438-d925a4a01772</vt:lpwstr>
  </property>
  <property fmtid="{D5CDD505-2E9C-101B-9397-08002B2CF9AE}" pid="8" name="MSIP_Label_2958b7e3-2b4e-4a3c-a6ef-da08555a51fd_ActionId">
    <vt:lpwstr>6a98f5e5-8afd-49f7-8430-de85585e5ec9</vt:lpwstr>
  </property>
  <property fmtid="{D5CDD505-2E9C-101B-9397-08002B2CF9AE}" pid="9" name="MSIP_Label_2958b7e3-2b4e-4a3c-a6ef-da08555a51fd_ContentBits">
    <vt:lpwstr>2</vt:lpwstr>
  </property>
</Properties>
</file>